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65" windowWidth="15480" windowHeight="798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4" i="1" l="1"/>
  <c r="K64" i="1"/>
  <c r="J64" i="1"/>
  <c r="K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L53" i="1"/>
  <c r="K53" i="1"/>
  <c r="J53" i="1"/>
  <c r="K52" i="1"/>
  <c r="K51" i="1"/>
  <c r="K50" i="1"/>
  <c r="K49" i="1"/>
  <c r="L48" i="1"/>
  <c r="K48" i="1"/>
  <c r="J48" i="1"/>
  <c r="K47" i="1"/>
  <c r="K46" i="1"/>
  <c r="K45" i="1"/>
  <c r="L44" i="1"/>
  <c r="K44" i="1"/>
  <c r="J44" i="1"/>
  <c r="K43" i="1"/>
  <c r="K42" i="1"/>
  <c r="K41" i="1"/>
  <c r="L40" i="1"/>
  <c r="K40" i="1"/>
  <c r="J40" i="1"/>
  <c r="K39" i="1"/>
  <c r="K38" i="1"/>
  <c r="L37" i="1"/>
  <c r="K37" i="1"/>
  <c r="J37" i="1"/>
  <c r="K36" i="1"/>
  <c r="L35" i="1"/>
  <c r="K35" i="1"/>
  <c r="J35" i="1"/>
  <c r="K34" i="1"/>
  <c r="K33" i="1"/>
  <c r="L32" i="1"/>
  <c r="K32" i="1"/>
  <c r="J32" i="1"/>
  <c r="K31" i="1"/>
  <c r="K30" i="1"/>
  <c r="L29" i="1"/>
  <c r="K29" i="1"/>
  <c r="J29" i="1"/>
  <c r="K28" i="1"/>
  <c r="K27" i="1"/>
  <c r="L26" i="1"/>
  <c r="K26" i="1"/>
  <c r="J26" i="1"/>
  <c r="L25" i="1"/>
  <c r="K25" i="1"/>
  <c r="J25" i="1"/>
  <c r="L24" i="1"/>
  <c r="K24" i="1"/>
  <c r="J24" i="1"/>
  <c r="L23" i="1"/>
  <c r="K23" i="1"/>
  <c r="J23" i="1"/>
  <c r="K22" i="1"/>
  <c r="K21" i="1"/>
  <c r="L20" i="1"/>
  <c r="K20" i="1"/>
  <c r="J20" i="1"/>
  <c r="K19" i="1"/>
  <c r="K18" i="1"/>
  <c r="K17" i="1"/>
  <c r="L247" i="1"/>
  <c r="K247" i="1"/>
  <c r="J247" i="1"/>
  <c r="K246" i="1"/>
  <c r="K245" i="1"/>
  <c r="K244" i="1"/>
  <c r="K243" i="1"/>
  <c r="K242" i="1"/>
  <c r="K241" i="1"/>
  <c r="K240" i="1"/>
  <c r="L239" i="1"/>
  <c r="K239" i="1"/>
  <c r="J239" i="1"/>
  <c r="K238" i="1"/>
  <c r="K237" i="1"/>
  <c r="K236" i="1"/>
  <c r="K235" i="1"/>
  <c r="K234" i="1"/>
  <c r="K233" i="1"/>
  <c r="L232" i="1"/>
  <c r="K232" i="1"/>
  <c r="J232" i="1"/>
  <c r="K231" i="1"/>
  <c r="K230" i="1"/>
  <c r="K229" i="1"/>
  <c r="K228" i="1"/>
  <c r="K227" i="1"/>
  <c r="K226" i="1"/>
  <c r="L225" i="1"/>
  <c r="K225" i="1"/>
  <c r="J225" i="1"/>
  <c r="K224" i="1"/>
  <c r="K223" i="1"/>
  <c r="K222" i="1"/>
  <c r="K221" i="1"/>
  <c r="K220" i="1"/>
  <c r="K219" i="1"/>
  <c r="K218" i="1"/>
  <c r="L217" i="1"/>
  <c r="K217" i="1"/>
  <c r="J217" i="1"/>
  <c r="K216" i="1"/>
  <c r="K215" i="1"/>
  <c r="K214" i="1"/>
  <c r="L213" i="1"/>
  <c r="K213" i="1"/>
  <c r="J213" i="1"/>
  <c r="K212" i="1"/>
  <c r="K211" i="1"/>
  <c r="K210" i="1"/>
  <c r="L209" i="1"/>
  <c r="K209" i="1"/>
  <c r="J209" i="1"/>
  <c r="K208" i="1"/>
  <c r="K207" i="1"/>
  <c r="K206" i="1"/>
  <c r="L205" i="1"/>
  <c r="K205" i="1"/>
  <c r="J205" i="1"/>
  <c r="K204" i="1"/>
  <c r="K203" i="1"/>
  <c r="K202" i="1"/>
  <c r="K201" i="1"/>
  <c r="K200" i="1"/>
  <c r="K199" i="1"/>
  <c r="L198" i="1"/>
  <c r="K198" i="1"/>
  <c r="J198" i="1"/>
  <c r="K197" i="1"/>
  <c r="K196" i="1"/>
  <c r="K195" i="1"/>
  <c r="K194" i="1"/>
  <c r="K193" i="1"/>
  <c r="K192" i="1"/>
  <c r="L191" i="1"/>
  <c r="K191" i="1"/>
  <c r="J191" i="1"/>
  <c r="K190" i="1"/>
  <c r="K189" i="1"/>
  <c r="K188" i="1"/>
  <c r="K187" i="1"/>
  <c r="K186" i="1"/>
  <c r="L185" i="1"/>
  <c r="K185" i="1"/>
  <c r="J185" i="1"/>
  <c r="K184" i="1"/>
  <c r="K183" i="1"/>
  <c r="K182" i="1"/>
  <c r="K181" i="1"/>
  <c r="L180" i="1"/>
  <c r="K180" i="1"/>
  <c r="J180" i="1"/>
  <c r="K179" i="1"/>
  <c r="K178" i="1"/>
  <c r="K177" i="1"/>
  <c r="L176" i="1"/>
  <c r="K176" i="1"/>
  <c r="J176" i="1"/>
  <c r="K175" i="1"/>
  <c r="K174" i="1"/>
  <c r="K173" i="1"/>
  <c r="L172" i="1"/>
  <c r="K172" i="1"/>
  <c r="J172" i="1"/>
  <c r="K171" i="1"/>
  <c r="K170" i="1"/>
  <c r="K169" i="1"/>
  <c r="K168" i="1"/>
  <c r="K167" i="1"/>
  <c r="K166" i="1"/>
  <c r="K165" i="1"/>
  <c r="L164" i="1"/>
  <c r="K164" i="1"/>
  <c r="J164" i="1"/>
  <c r="K163" i="1"/>
  <c r="K162" i="1"/>
  <c r="K161" i="1"/>
  <c r="K160" i="1"/>
  <c r="K159" i="1"/>
  <c r="K158" i="1"/>
  <c r="L157" i="1"/>
  <c r="K157" i="1"/>
  <c r="J157" i="1"/>
  <c r="K156" i="1"/>
  <c r="K155" i="1"/>
  <c r="K154" i="1"/>
  <c r="K153" i="1"/>
  <c r="K152" i="1"/>
  <c r="K151" i="1"/>
  <c r="K150" i="1"/>
  <c r="L149" i="1"/>
  <c r="K149" i="1"/>
  <c r="J149" i="1"/>
  <c r="K148" i="1"/>
  <c r="K147" i="1"/>
  <c r="L146" i="1"/>
  <c r="K146" i="1"/>
  <c r="J146" i="1"/>
  <c r="L145" i="1"/>
  <c r="K145" i="1"/>
  <c r="J145" i="1"/>
  <c r="K144" i="1"/>
  <c r="K143" i="1"/>
  <c r="K142" i="1"/>
  <c r="K141" i="1"/>
  <c r="K140" i="1"/>
  <c r="K139" i="1"/>
  <c r="L138" i="1"/>
  <c r="K138" i="1"/>
  <c r="J138" i="1"/>
  <c r="K137" i="1"/>
  <c r="K136" i="1"/>
  <c r="K135" i="1"/>
  <c r="K134" i="1"/>
  <c r="K133" i="1"/>
  <c r="L132" i="1"/>
  <c r="K132" i="1"/>
  <c r="J132" i="1"/>
  <c r="K131" i="1"/>
  <c r="K130" i="1"/>
  <c r="K129" i="1"/>
  <c r="K128" i="1"/>
  <c r="K127" i="1"/>
  <c r="K126" i="1"/>
  <c r="L125" i="1"/>
  <c r="K125" i="1"/>
  <c r="J125" i="1"/>
  <c r="K124" i="1"/>
  <c r="K123" i="1"/>
  <c r="K122" i="1"/>
  <c r="K121" i="1"/>
  <c r="L120" i="1"/>
  <c r="K120" i="1"/>
  <c r="J120" i="1"/>
  <c r="K119" i="1"/>
  <c r="K118" i="1"/>
  <c r="K117" i="1"/>
  <c r="L116" i="1"/>
  <c r="K116" i="1"/>
  <c r="J116" i="1"/>
  <c r="K115" i="1"/>
  <c r="K114" i="1"/>
  <c r="L113" i="1"/>
  <c r="K113" i="1"/>
  <c r="J113" i="1"/>
  <c r="L112" i="1"/>
  <c r="K112" i="1"/>
  <c r="J112" i="1"/>
  <c r="K111" i="1"/>
  <c r="K110" i="1"/>
  <c r="K109" i="1"/>
  <c r="L108" i="1"/>
  <c r="K108" i="1"/>
  <c r="J108" i="1"/>
  <c r="K107" i="1"/>
  <c r="K106" i="1"/>
  <c r="L105" i="1"/>
  <c r="K105" i="1"/>
  <c r="J105" i="1"/>
  <c r="L104" i="1"/>
  <c r="K104" i="1"/>
  <c r="J104" i="1"/>
  <c r="L103" i="1"/>
  <c r="K103" i="1"/>
  <c r="J103" i="1"/>
  <c r="K102" i="1"/>
  <c r="K101" i="1"/>
  <c r="K100" i="1"/>
  <c r="L99" i="1"/>
  <c r="K99" i="1"/>
  <c r="J99" i="1"/>
  <c r="L98" i="1"/>
  <c r="K98" i="1"/>
  <c r="J98" i="1"/>
  <c r="L97" i="1"/>
  <c r="K97" i="1"/>
  <c r="J97" i="1"/>
  <c r="K96" i="1"/>
  <c r="K95" i="1"/>
  <c r="L94" i="1"/>
  <c r="K94" i="1"/>
  <c r="J94" i="1"/>
  <c r="K93" i="1"/>
  <c r="K92" i="1"/>
  <c r="L91" i="1"/>
  <c r="K91" i="1"/>
  <c r="J91" i="1"/>
  <c r="L90" i="1"/>
  <c r="K90" i="1"/>
  <c r="J90" i="1"/>
  <c r="L89" i="1"/>
  <c r="K89" i="1"/>
  <c r="J89" i="1"/>
  <c r="K88" i="1"/>
  <c r="K87" i="1"/>
  <c r="K86" i="1"/>
  <c r="K85" i="1"/>
  <c r="K84" i="1"/>
  <c r="L83" i="1"/>
  <c r="K83" i="1"/>
  <c r="J83" i="1"/>
  <c r="L82" i="1"/>
  <c r="K82" i="1"/>
  <c r="J82" i="1"/>
  <c r="L81" i="1"/>
  <c r="K81" i="1"/>
  <c r="J81" i="1"/>
  <c r="K80" i="1"/>
  <c r="K79" i="1"/>
  <c r="K78" i="1"/>
  <c r="K77" i="1"/>
  <c r="K76" i="1"/>
  <c r="K75" i="1"/>
  <c r="L276" i="1"/>
  <c r="K276" i="1"/>
  <c r="K275" i="1"/>
  <c r="K274" i="1"/>
  <c r="K273" i="1"/>
  <c r="L280" i="1"/>
  <c r="K280" i="1"/>
  <c r="K279" i="1"/>
  <c r="K278" i="1"/>
  <c r="K277" i="1"/>
  <c r="I250" i="1"/>
  <c r="H258" i="1"/>
  <c r="H250" i="1"/>
  <c r="I258" i="1"/>
  <c r="K262" i="1"/>
  <c r="J263" i="1"/>
  <c r="K263" i="1"/>
  <c r="L263" i="1"/>
  <c r="K267" i="1"/>
  <c r="J268" i="1"/>
  <c r="K268" i="1"/>
  <c r="L268" i="1"/>
  <c r="J270" i="1"/>
  <c r="J258" i="1" s="1"/>
  <c r="J271" i="1"/>
  <c r="J272" i="1"/>
</calcChain>
</file>

<file path=xl/sharedStrings.xml><?xml version="1.0" encoding="utf-8"?>
<sst xmlns="http://schemas.openxmlformats.org/spreadsheetml/2006/main" count="1543" uniqueCount="518">
  <si>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</si>
  <si>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</si>
  <si>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</si>
  <si>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</si>
  <si>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</si>
  <si>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</si>
  <si>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</si>
  <si>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</si>
  <si>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</si>
  <si>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</si>
  <si>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</si>
  <si>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</si>
  <si>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</si>
  <si>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</si>
  <si>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</si>
  <si>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</si>
  <si>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</si>
  <si>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</si>
  <si>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</si>
  <si>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</si>
  <si>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</si>
  <si>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</si>
  <si>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</si>
  <si>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</si>
  <si>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</si>
  <si>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</si>
  <si>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</si>
  <si>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</si>
  <si>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</si>
  <si>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</si>
  <si>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</si>
  <si>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</si>
  <si>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</si>
  <si>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</si>
  <si>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</si>
  <si>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</si>
  <si>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</si>
  <si>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</si>
  <si>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</si>
  <si>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</si>
  <si>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</si>
  <si>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</si>
  <si>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</si>
  <si>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</si>
  <si>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</si>
  <si>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</si>
  <si>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</si>
  <si>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</si>
  <si>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</si>
  <si>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</si>
  <si>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</si>
  <si>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</si>
  <si>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</si>
  <si>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</si>
  <si>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</si>
  <si>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</si>
  <si>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</si>
  <si>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</si>
  <si>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Полавского сельского поселения</t>
  </si>
  <si>
    <t>01 февраля 2017 г.</t>
  </si>
  <si>
    <t>04198174</t>
  </si>
  <si>
    <t>Администрация Полавского сельского поселения</t>
  </si>
  <si>
    <t>641</t>
  </si>
  <si>
    <t>5312004507</t>
  </si>
  <si>
    <t>МЕСЯЦ</t>
  </si>
  <si>
    <t>3</t>
  </si>
  <si>
    <t>01.02.2017</t>
  </si>
  <si>
    <t>49630419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</si>
  <si>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</si>
  <si>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</si>
  <si>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</si>
  <si>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</si>
  <si>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</si>
  <si>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</si>
  <si>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</si>
  <si>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</si>
  <si>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</si>
  <si>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</si>
  <si>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</si>
  <si>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</si>
  <si>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</si>
  <si>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</si>
  <si>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</si>
  <si>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</si>
  <si>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</si>
  <si>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</si>
  <si>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</si>
  <si>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</si>
  <si>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</si>
  <si>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</si>
  <si>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</si>
  <si>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</si>
  <si>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</si>
  <si>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</si>
  <si>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</si>
  <si>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</si>
  <si>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</si>
  <si>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</si>
  <si>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органов местного самоуправления сельского поселения, не отнесенные к муниципальным программам Полавского сельского поселения</t>
  </si>
  <si>
    <t>i4_00001029200000000000</t>
  </si>
  <si>
    <t>9200000000</t>
  </si>
  <si>
    <t>Глава Полавского сельского поселения</t>
  </si>
  <si>
    <t>i5_00001029210001000000</t>
  </si>
  <si>
    <t>9210001000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</si>
  <si>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</si>
  <si>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i6_00001029210001000100</t>
  </si>
  <si>
    <t>100</t>
  </si>
  <si>
    <t>Расходы на выплаты персоналу государственных (муниципальных) органов</t>
  </si>
  <si>
    <t>i6_00001029210001000120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</si>
  <si>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</si>
  <si>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</si>
  <si>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</si>
  <si>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</si>
  <si>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</si>
  <si>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</si>
  <si>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</si>
  <si>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</si>
  <si>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</si>
  <si>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</si>
  <si>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i4_00001049200000000000</t>
  </si>
  <si>
    <t>Центральный аппарат</t>
  </si>
  <si>
    <t>i5_00001049220001000000</t>
  </si>
  <si>
    <t>9220001000</t>
  </si>
  <si>
    <t>i6_00001049220001000100</t>
  </si>
  <si>
    <t>i6_00001049220001000120</t>
  </si>
  <si>
    <t>Закупка товаров, работ и услуг для обеспечения государственных (муниципальных) нужд</t>
  </si>
  <si>
    <t>i6_00001049220001000200</t>
  </si>
  <si>
    <t>Иные закупки товаров, работ и услуг для обеспечения государственных (муниципальных) нужд</t>
  </si>
  <si>
    <t>i6_00001049220001000240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</si>
  <si>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</si>
  <si>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</si>
  <si>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</si>
  <si>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</si>
  <si>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i6_00001049220001000800</t>
  </si>
  <si>
    <t>800</t>
  </si>
  <si>
    <t>Уплата налогов, сборов и иных платежей</t>
  </si>
  <si>
    <t>i6_00001049220001000850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</si>
  <si>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</si>
  <si>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</si>
  <si>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</si>
  <si>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</si>
  <si>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</si>
  <si>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</si>
  <si>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</si>
  <si>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по содержанию штатных единиц на осуществление полномочий по решению вопросов местного значения муниципального района</t>
  </si>
  <si>
    <t>i5_00001049220042020000</t>
  </si>
  <si>
    <t>9220042020</t>
  </si>
  <si>
    <t>i6_00001049220042020100</t>
  </si>
  <si>
    <t>i6_00001049220042020120</t>
  </si>
  <si>
    <t>i6_00001049220042020200</t>
  </si>
  <si>
    <t>i6_00001049220042020240</t>
  </si>
  <si>
    <t>Расходы по содержанию штатных единиц, осуществляющих отдельные государственные полномочия области по реализации деятельности по сбору и транспортированию твердых бытовых отходов</t>
  </si>
  <si>
    <t>i5_00001049220070280000</t>
  </si>
  <si>
    <t>9220070280</t>
  </si>
  <si>
    <t>i6_00001049220070280100</t>
  </si>
  <si>
    <t>i6_00001049220070280120</t>
  </si>
  <si>
    <t>i6_00001049220070280200</t>
  </si>
  <si>
    <t>i6_00001049220070280240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</si>
  <si>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</si>
  <si>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i5_00001049220070650000</t>
  </si>
  <si>
    <t>9220070650</t>
  </si>
  <si>
    <t>i6_00001049220070650200</t>
  </si>
  <si>
    <t>i6_00001049220070650240</t>
  </si>
  <si>
    <t>Резервные фонды</t>
  </si>
  <si>
    <t>i3_00001110000000000000</t>
  </si>
  <si>
    <t>0111</t>
  </si>
  <si>
    <t>Прочие расходы, не отнесенные к муниципальным программам Полавского сельского поселения</t>
  </si>
  <si>
    <t>i4_00001119300000000000</t>
  </si>
  <si>
    <t>9300000000</t>
  </si>
  <si>
    <t>Резервные фонды местных администраций</t>
  </si>
  <si>
    <t>i5_00001119310026010000</t>
  </si>
  <si>
    <t>9310026010</t>
  </si>
  <si>
    <t>i6_00001119310026010800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</si>
  <si>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</si>
  <si>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</si>
  <si>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</si>
  <si>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</si>
  <si>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</si>
  <si>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Полавского сельского поселения «Противодействия коррупции в органах местного самоуправления Полавского сельского поселения на 2015 – 2020  годы»</t>
  </si>
  <si>
    <t>i4_00001130200000000000</t>
  </si>
  <si>
    <t>0200000000</t>
  </si>
  <si>
    <t>Повышение профессиональной компетентности муниципальных служащих и осуществление просветительской работы по вопросам противодействия коррупции в органах местного самоуправления</t>
  </si>
  <si>
    <t>i4_00001130200100000000</t>
  </si>
  <si>
    <t>0200100000</t>
  </si>
  <si>
    <t>Реализация мероприятий по противодействию коррупции в органах местного самоуправления</t>
  </si>
  <si>
    <t>i5_00001130200123010000</t>
  </si>
  <si>
    <t>0200123010</t>
  </si>
  <si>
    <t>i6_00001130200123010200</t>
  </si>
  <si>
    <t>i6_00001130200123010240</t>
  </si>
  <si>
    <t>Муниципальная программа Полавского сельского поселения «Управление муниципальными финансами Полавского сельского поселения на 2015 – 2020 годы»</t>
  </si>
  <si>
    <t>i4_00001130300000000000</t>
  </si>
  <si>
    <t>0300000000</t>
  </si>
  <si>
    <t>Подпрограмма «Финансовое обеспечение переданных полномочий» муниципальной программы Полавского сельского поселения «Управление муниципальными финансами Полавского сельского поселения на 2015 – 2020 годы»</t>
  </si>
  <si>
    <t>i4_00001130330000000000</t>
  </si>
  <si>
    <t>0330000000</t>
  </si>
  <si>
    <t>Реализация мероприятий по предоставлению иных межбюджетных  трансфертов муниципальному району по выполнению полномочий поселения</t>
  </si>
  <si>
    <t>i4_00001130330200000000</t>
  </si>
  <si>
    <t>0330200000</t>
  </si>
  <si>
    <t>Расходы по содержанию штатных единиц на осуществление полномочий по решению вопросов местного значения поселений</t>
  </si>
  <si>
    <t>i5_00001130330262010000</t>
  </si>
  <si>
    <t>0330262010</t>
  </si>
  <si>
    <t>Межбюджетные трансферты</t>
  </si>
  <si>
    <t>i6_00001130330262010500</t>
  </si>
  <si>
    <t>Иные межбюджетные трансферты</t>
  </si>
  <si>
    <t>540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</si>
  <si>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</si>
  <si>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</si>
  <si>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</si>
  <si>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</si>
  <si>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</si>
  <si>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</si>
  <si>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</si>
  <si>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первичного воинского учета на территориях, где отсутствуют военные комиссариаты</t>
  </si>
  <si>
    <t>i5_00002039320051180000</t>
  </si>
  <si>
    <t>9320051180</t>
  </si>
  <si>
    <t>i6_00002039320051180100</t>
  </si>
  <si>
    <t>i6_00002039320051180120</t>
  </si>
  <si>
    <t>i6_00002039320051180200</t>
  </si>
  <si>
    <t>i6_00002039320051180240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</si>
  <si>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</si>
  <si>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</si>
  <si>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</si>
  <si>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</si>
  <si>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</si>
  <si>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</si>
  <si>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Полавского сельского поселения «Обеспечение первичных мер пожарной безопасности  в границах населенных пунктов Полавского сельского поселения на 2015-2020 годы»</t>
  </si>
  <si>
    <t>i4_00003100500000000000</t>
  </si>
  <si>
    <t>0500000000</t>
  </si>
  <si>
    <t>Повышение обеспечения в Полавском сельском поселении первичных мер пожарной безопасности и обучение мерам пожарной безопасности</t>
  </si>
  <si>
    <t>i4_00003100500100000000</t>
  </si>
  <si>
    <t>0500100000</t>
  </si>
  <si>
    <t>Реализация мероприятий по обеспечению пожарной безопасности</t>
  </si>
  <si>
    <t>i5_00003100500123030000</t>
  </si>
  <si>
    <t>0500123030</t>
  </si>
  <si>
    <t>i6_00003100500123030200</t>
  </si>
  <si>
    <t>i6_00003100500123030240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</si>
  <si>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</si>
  <si>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</si>
  <si>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</si>
  <si>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Полавского сельского поселения «О привлечении к участию и оказание поддержки гражданам и их объединениям в обеспечении охраны общественного порядка, создание условий для деятельности народных дружин на территории Полавского сельского поселения на 2015-2020 годы»</t>
  </si>
  <si>
    <t>i4_00003140900000000000</t>
  </si>
  <si>
    <t>0900000000</t>
  </si>
  <si>
    <t>Развитие системы добровольных народных дружин по предупреждению нарушений общественного порядка работ</t>
  </si>
  <si>
    <t>i4_00003140900200000000</t>
  </si>
  <si>
    <t>0900200000</t>
  </si>
  <si>
    <t>Денежное поощрение по итогам дежурств работы добровольной народной дружины Полавского сельского поселения</t>
  </si>
  <si>
    <t>i5_00003140900223170000</t>
  </si>
  <si>
    <t>0900223170</t>
  </si>
  <si>
    <t>i6_00003140900223170100</t>
  </si>
  <si>
    <t>i6_00003140900223170120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</si>
  <si>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</si>
  <si>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</si>
  <si>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</si>
  <si>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</si>
  <si>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</si>
  <si>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</si>
  <si>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</si>
  <si>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</si>
  <si>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Полавского сельского поселения «Развитие, ремонт и содержание автомобильных дорог общего пользования местного значения, в границах населенных пунктов, ремонт дворовых территорий многоквартирных домов, проездов, тротуаров и общественных территорий в Полавском сельском поселении на 2015 -2020 годы»</t>
  </si>
  <si>
    <t>i4_00004090600000000000</t>
  </si>
  <si>
    <t>0600000000</t>
  </si>
  <si>
    <t>Обеспечение качественного состояния автомобильных дорог общего пользования местного   значения и инженерных сооружений на них в границах населенных пунктов Полавского сельского поселения</t>
  </si>
  <si>
    <t>i4_00004090600100000000</t>
  </si>
  <si>
    <t>0600100000</t>
  </si>
  <si>
    <t>Реализация мероприятий по обеспечению ремонта и содержания автомобильных дорог общего пользования местного   значения и инженерных сооружений на них в границах населенных пунктов Полавского сельского поселения</t>
  </si>
  <si>
    <t>i5_00004090600123040000</t>
  </si>
  <si>
    <t>0600123040</t>
  </si>
  <si>
    <t>i6_00004090600123040200</t>
  </si>
  <si>
    <t>i6_00004090600123040240</t>
  </si>
  <si>
    <t>Реализация мероприятий по обеспечению ремонта и содержания автомобильных дорог общего пользования местного   значения и инженерных сооружений на них в границах населенных пунктов Полавского сельского поселения за счет субсидии</t>
  </si>
  <si>
    <t>i5_00004090600171520000</t>
  </si>
  <si>
    <t>0600171520</t>
  </si>
  <si>
    <t>i6_00004090600171520200</t>
  </si>
  <si>
    <t>i6_00004090600171520240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</si>
  <si>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</si>
  <si>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i5_000040906001S1520000</t>
  </si>
  <si>
    <t>06001S1520</t>
  </si>
  <si>
    <t>i6_000040906001S1520200</t>
  </si>
  <si>
    <t>i6_000040906001S1520240</t>
  </si>
  <si>
    <t>Улучшение состояния проездов к дворовым территориям многоквартирных домов населенных пунктов Полавского сельского поселения</t>
  </si>
  <si>
    <t>i4_00004090600200000000</t>
  </si>
  <si>
    <t>0600200000</t>
  </si>
  <si>
    <t>Реализация мероприятий по улучшению состояния проездов к дворовым территориям многоквартирных домов населенных пунктов Полавского сельского поселения</t>
  </si>
  <si>
    <t>i5_00004090600223050000</t>
  </si>
  <si>
    <t>0600223050</t>
  </si>
  <si>
    <t>i6_00004090600223050200</t>
  </si>
  <si>
    <t>i6_00004090600223050240</t>
  </si>
  <si>
    <t>Другие вопросы в области национальной экономики</t>
  </si>
  <si>
    <t>i3_00004120000000000000</t>
  </si>
  <si>
    <t>0412</t>
  </si>
  <si>
    <t>i4_00004129300000000000</t>
  </si>
  <si>
    <t>Территориальное планирование, территориальное зонирование и нормы,  регулирующие использование земель Полавского сельского поселения</t>
  </si>
  <si>
    <t>i5_00004129360026050000</t>
  </si>
  <si>
    <t>9360026050</t>
  </si>
  <si>
    <t>i6_00004129360026050200</t>
  </si>
  <si>
    <t>i6_00004129360026050240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</si>
  <si>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</si>
  <si>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</si>
  <si>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</si>
  <si>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</si>
  <si>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</si>
  <si>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</si>
  <si>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i4_00005029300000000000</t>
  </si>
  <si>
    <t>Коммунальное развитие Полавского сельского поселения</t>
  </si>
  <si>
    <t>i5_00005029370026060000</t>
  </si>
  <si>
    <t>9370026060</t>
  </si>
  <si>
    <t>i6_00005029370026060200</t>
  </si>
  <si>
    <t>i6_00005029370026060240</t>
  </si>
  <si>
    <t>Благоустройство</t>
  </si>
  <si>
    <t>i3_00005030000000000000</t>
  </si>
  <si>
    <t>0503</t>
  </si>
  <si>
    <t>Муниципальная программа Полавского сельского поселения «Благоустройство территории Полавского сельского поселения на 2015-2020 годы»</t>
  </si>
  <si>
    <t>i4_00005030400000000000</t>
  </si>
  <si>
    <t>0400000000</t>
  </si>
  <si>
    <t>Повышение уровня благоустройства Полавского сельского поселения</t>
  </si>
  <si>
    <t>i4_00005030400100000000</t>
  </si>
  <si>
    <t>0400100000</t>
  </si>
  <si>
    <t>Освещение улиц Полавского сельского поселения</t>
  </si>
  <si>
    <t>i5_00005030400123090000</t>
  </si>
  <si>
    <t>0400123090</t>
  </si>
  <si>
    <t>i6_00005030400123090200</t>
  </si>
  <si>
    <t>i6_00005030400123090240</t>
  </si>
  <si>
    <t>Реализация прочих мероприятий повышения уровня благоустройства Полавского сельского поселения</t>
  </si>
  <si>
    <t>i5_00005030400123100000</t>
  </si>
  <si>
    <t>0400123100</t>
  </si>
  <si>
    <t>i6_00005030400123100200</t>
  </si>
  <si>
    <t>i6_00005030400123100240</t>
  </si>
  <si>
    <t>Озеленение территории Полавского сельского поселения</t>
  </si>
  <si>
    <t>i5_00005030400123140000</t>
  </si>
  <si>
    <t>0400123140</t>
  </si>
  <si>
    <t>i6_00005030400123140200</t>
  </si>
  <si>
    <t>i6_00005030400123140240</t>
  </si>
  <si>
    <t>Содержание мест захоронений Полавского сельского поселения</t>
  </si>
  <si>
    <t>i5_00005030400123150000</t>
  </si>
  <si>
    <t>0400123150</t>
  </si>
  <si>
    <t>i6_00005030400123150200</t>
  </si>
  <si>
    <t>i6_00005030400123150240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</si>
  <si>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</si>
  <si>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</si>
  <si>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</si>
  <si>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</si>
  <si>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</si>
  <si>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</si>
  <si>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i4_00007070300000000000</t>
  </si>
  <si>
    <t>i4_00007070330000000000</t>
  </si>
  <si>
    <t>i4_00007070330200000000</t>
  </si>
  <si>
    <t>Расходы по организации и осуществлению мероприятий по работе с детьми и молодежью в поселении на осуществление полномочий по решению вопросов местного значения поселений</t>
  </si>
  <si>
    <t>i5_00007070330262040000</t>
  </si>
  <si>
    <t>0330262040</t>
  </si>
  <si>
    <t>i6_00007070330262040500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</si>
  <si>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</si>
  <si>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</si>
  <si>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</si>
  <si>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</si>
  <si>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</si>
  <si>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</si>
  <si>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i4_00008019300000000000</t>
  </si>
  <si>
    <t>Мероприятия в сфере культуры</t>
  </si>
  <si>
    <t>i5_00008019330026020000</t>
  </si>
  <si>
    <t>9330026020</t>
  </si>
  <si>
    <t>i6_00008019330026020200</t>
  </si>
  <si>
    <t>i6_00008019330026020240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</si>
  <si>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</si>
  <si>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</si>
  <si>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</si>
  <si>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</si>
  <si>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</si>
  <si>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</si>
  <si>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</si>
  <si>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Пенсионное обеспечение муниципальных служащих, а также лиц, замещавших муниципальные должности в Полавском сельском поселении</t>
  </si>
  <si>
    <t>i5_00010019340026030000</t>
  </si>
  <si>
    <t>9340026030</t>
  </si>
  <si>
    <t>Социальное обеспечение и иные выплаты населению</t>
  </si>
  <si>
    <t>i6_00010019340026030300</t>
  </si>
  <si>
    <t>300</t>
  </si>
  <si>
    <t>Публичные нормативные социальные выплаты гражданам</t>
  </si>
  <si>
    <t>i6_00010019340026030310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</si>
  <si>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</si>
  <si>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</si>
  <si>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</si>
  <si>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</si>
  <si>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</si>
  <si>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</si>
  <si>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</si>
  <si>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</si>
  <si>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</si>
  <si>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i4_00011010300000000000</t>
  </si>
  <si>
    <t>i4_00011010330000000000</t>
  </si>
  <si>
    <t>i4_00011010330200000000</t>
  </si>
  <si>
    <t>i5_00011010330262040000</t>
  </si>
  <si>
    <t>i6_00011010330262040500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</si>
  <si>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</si>
  <si>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</si>
  <si>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</si>
  <si>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</si>
  <si>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</si>
  <si>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</si>
  <si>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</si>
  <si>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</si>
  <si>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</si>
  <si>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</si>
  <si>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</si>
  <si>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</si>
  <si>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</si>
  <si>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</si>
  <si>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</si>
  <si>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</si>
  <si>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</si>
  <si>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</si>
  <si>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</si>
  <si>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</si>
  <si>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</si>
  <si>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</si>
  <si>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</si>
  <si>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</si>
  <si>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</si>
  <si>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</si>
  <si>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</si>
  <si>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</si>
  <si>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</si>
  <si>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</si>
  <si>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</si>
  <si>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</si>
  <si>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</si>
  <si>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</si>
  <si>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</si>
  <si>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</si>
  <si>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</si>
  <si>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</si>
  <si>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</si>
  <si>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</si>
  <si>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</si>
  <si>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</si>
  <si>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</si>
  <si>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</si>
  <si>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</si>
  <si>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</si>
  <si>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</si>
  <si>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</si>
  <si>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</si>
  <si>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</si>
  <si>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</si>
  <si>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</si>
  <si>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</si>
  <si>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</si>
  <si>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</si>
  <si>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</si>
  <si>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</si>
  <si>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</si>
  <si>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</si>
  <si>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</si>
  <si>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</si>
  <si>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</si>
  <si>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</si>
  <si>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</si>
  <si>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</si>
  <si>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</si>
  <si>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</si>
  <si>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</si>
  <si>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</si>
  <si>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</si>
  <si>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</si>
  <si>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</si>
  <si>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</si>
  <si>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</si>
  <si>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</si>
  <si>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</si>
  <si>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</si>
  <si>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</si>
  <si>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</si>
  <si>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</si>
  <si>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</si>
  <si>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</si>
  <si>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</si>
  <si>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</si>
  <si>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</si>
  <si>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</si>
  <si>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</si>
  <si>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</si>
  <si>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</si>
  <si>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</si>
  <si>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</si>
  <si>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</si>
  <si>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</si>
  <si>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</si>
  <si>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</si>
  <si>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</si>
  <si>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</si>
  <si>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</si>
  <si>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</si>
  <si>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</si>
  <si>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</si>
  <si>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</si>
  <si>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</si>
  <si>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</si>
  <si>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</si>
  <si>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</si>
  <si>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</si>
  <si>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</si>
  <si>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</si>
  <si>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</si>
  <si>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</si>
  <si>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</si>
  <si>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</si>
  <si>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</si>
  <si>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</si>
  <si>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</si>
  <si>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</si>
  <si>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</si>
  <si>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</si>
  <si>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</si>
  <si>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</si>
  <si>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</si>
  <si>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</si>
  <si>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</si>
  <si>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Петров С.М.</t>
  </si>
  <si>
    <t>Алексеева Н.А.</t>
  </si>
  <si>
    <t>"06"    февраля  2017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</si>
</sst>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sz val="11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0" fillId="19" borderId="0" xfId="0" applyNumberFormat="1" applyFill="1"/>
    <xf numFmtId="0" fontId="0" fillId="19" borderId="0" xfId="0" applyFill="1"/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" fontId="22" fillId="20" borderId="12" xfId="0" applyNumberFormat="1" applyFont="1" applyFill="1" applyBorder="1" applyAlignment="1">
      <alignment horizontal="right"/>
    </xf>
    <xf numFmtId="4" fontId="22" fillId="20" borderId="48" xfId="0" applyNumberFormat="1" applyFont="1" applyFill="1" applyBorder="1" applyAlignment="1">
      <alignment horizontal="right"/>
    </xf>
    <xf numFmtId="4" fontId="22" fillId="18" borderId="12" xfId="0" applyNumberFormat="1" applyFont="1" applyFill="1" applyBorder="1" applyAlignment="1">
      <alignment horizontal="right"/>
    </xf>
    <xf numFmtId="4" fontId="22" fillId="18" borderId="20" xfId="0" applyNumberFormat="1" applyFont="1" applyFill="1" applyBorder="1" applyAlignment="1">
      <alignment horizontal="right"/>
    </xf>
    <xf numFmtId="4" fontId="22" fillId="18" borderId="32" xfId="0" applyNumberFormat="1" applyFont="1" applyFill="1" applyBorder="1" applyAlignment="1">
      <alignment horizontal="right"/>
    </xf>
    <xf numFmtId="49" fontId="22" fillId="19" borderId="47" xfId="0" applyNumberFormat="1" applyFont="1" applyFill="1" applyBorder="1" applyAlignment="1">
      <alignment horizontal="center" wrapText="1"/>
    </xf>
    <xf numFmtId="4" fontId="22" fillId="19" borderId="12" xfId="0" applyNumberFormat="1" applyFont="1" applyFill="1" applyBorder="1" applyAlignment="1">
      <alignment horizontal="right"/>
    </xf>
    <xf numFmtId="4" fontId="22" fillId="19" borderId="20" xfId="0" applyNumberFormat="1" applyFont="1" applyFill="1" applyBorder="1" applyAlignment="1">
      <alignment horizontal="right"/>
    </xf>
    <xf numFmtId="4" fontId="22" fillId="19" borderId="32" xfId="0" applyNumberFormat="1" applyFont="1" applyFill="1" applyBorder="1" applyAlignment="1">
      <alignment horizontal="right"/>
    </xf>
    <xf numFmtId="49" fontId="22" fillId="0" borderId="49" xfId="0" applyNumberFormat="1" applyFont="1" applyBorder="1" applyAlignment="1" applyProtection="1">
      <alignment horizontal="center" wrapText="1"/>
      <protection locked="0"/>
    </xf>
    <xf numFmtId="4" fontId="22" fillId="0" borderId="12" xfId="0" applyNumberFormat="1" applyFont="1" applyBorder="1" applyAlignment="1" applyProtection="1">
      <alignment horizontal="right" wrapText="1"/>
      <protection locked="0"/>
    </xf>
    <xf numFmtId="4" fontId="22" fillId="0" borderId="20" xfId="0" applyNumberFormat="1" applyFont="1" applyBorder="1" applyAlignment="1" applyProtection="1">
      <alignment horizontal="right" wrapText="1"/>
      <protection locked="0"/>
    </xf>
    <xf numFmtId="4" fontId="22" fillId="19" borderId="32" xfId="0" applyNumberFormat="1" applyFont="1" applyFill="1" applyBorder="1" applyAlignment="1">
      <alignment horizontal="right" wrapText="1"/>
    </xf>
    <xf numFmtId="4" fontId="22" fillId="18" borderId="33" xfId="0" applyNumberFormat="1" applyFont="1" applyFill="1" applyBorder="1" applyAlignment="1">
      <alignment horizontal="right"/>
    </xf>
    <xf numFmtId="4" fontId="22" fillId="18" borderId="34" xfId="0" applyNumberFormat="1" applyFont="1" applyFill="1" applyBorder="1" applyAlignment="1">
      <alignment horizontal="right"/>
    </xf>
    <xf numFmtId="4" fontId="22" fillId="18" borderId="35" xfId="0" applyNumberFormat="1" applyFont="1" applyFill="1" applyBorder="1" applyAlignment="1">
      <alignment horizontal="right"/>
    </xf>
    <xf numFmtId="49" fontId="22" fillId="19" borderId="51" xfId="0" applyNumberFormat="1" applyFont="1" applyFill="1" applyBorder="1" applyAlignment="1">
      <alignment horizontal="center" wrapText="1"/>
    </xf>
    <xf numFmtId="49" fontId="22" fillId="19" borderId="33" xfId="0" applyNumberFormat="1" applyFont="1" applyFill="1" applyBorder="1" applyAlignment="1">
      <alignment horizontal="center" wrapText="1"/>
    </xf>
    <xf numFmtId="49" fontId="22" fillId="0" borderId="51" xfId="0" applyNumberFormat="1" applyFont="1" applyBorder="1" applyAlignment="1" applyProtection="1">
      <alignment horizontal="center" wrapText="1"/>
      <protection locked="0"/>
    </xf>
    <xf numFmtId="49" fontId="22" fillId="0" borderId="50" xfId="0" applyNumberFormat="1" applyFont="1" applyBorder="1" applyAlignment="1" applyProtection="1">
      <alignment horizontal="center" wrapText="1"/>
      <protection locked="0"/>
    </xf>
    <xf numFmtId="49" fontId="22" fillId="0" borderId="19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19" borderId="30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3" fillId="21" borderId="31" xfId="0" applyNumberFormat="1" applyFont="1" applyFill="1" applyBorder="1" applyAlignment="1">
      <alignment horizontal="right"/>
    </xf>
    <xf numFmtId="49" fontId="23" fillId="18" borderId="45" xfId="0" applyNumberFormat="1" applyFont="1" applyFill="1" applyBorder="1" applyAlignment="1">
      <alignment horizontal="center"/>
    </xf>
    <xf numFmtId="4" fontId="22" fillId="21" borderId="12" xfId="0" applyNumberFormat="1" applyFont="1" applyFill="1" applyBorder="1" applyAlignment="1">
      <alignment horizontal="right"/>
    </xf>
    <xf numFmtId="4" fontId="22" fillId="21" borderId="48" xfId="0" applyNumberFormat="1" applyFont="1" applyFill="1" applyBorder="1" applyAlignment="1">
      <alignment horizontal="right"/>
    </xf>
    <xf numFmtId="4" fontId="22" fillId="18" borderId="25" xfId="0" applyNumberFormat="1" applyFont="1" applyFill="1" applyBorder="1" applyAlignment="1">
      <alignment horizontal="center"/>
    </xf>
    <xf numFmtId="4" fontId="22" fillId="18" borderId="26" xfId="0" applyNumberFormat="1" applyFont="1" applyFill="1" applyBorder="1" applyAlignment="1">
      <alignment horizontal="center"/>
    </xf>
    <xf numFmtId="4" fontId="22" fillId="18" borderId="27" xfId="0" applyNumberFormat="1" applyFont="1" applyFill="1" applyBorder="1" applyAlignment="1">
      <alignment horizontal="center"/>
    </xf>
    <xf numFmtId="4" fontId="22" fillId="20" borderId="32" xfId="0" applyNumberFormat="1" applyFont="1" applyFill="1" applyBorder="1" applyAlignment="1">
      <alignment horizontal="right"/>
    </xf>
    <xf numFmtId="4" fontId="22" fillId="18" borderId="33" xfId="0" applyNumberFormat="1" applyFont="1" applyFill="1" applyBorder="1" applyAlignment="1">
      <alignment horizontal="center"/>
    </xf>
    <xf numFmtId="4" fontId="22" fillId="18" borderId="34" xfId="0" applyNumberFormat="1" applyFont="1" applyFill="1" applyBorder="1" applyAlignment="1">
      <alignment horizontal="center"/>
    </xf>
    <xf numFmtId="4" fontId="22" fillId="18" borderId="35" xfId="0" applyNumberFormat="1" applyFont="1" applyFill="1" applyBorder="1" applyAlignment="1">
      <alignment horizontal="center"/>
    </xf>
    <xf numFmtId="49" fontId="22" fillId="23" borderId="47" xfId="0" applyNumberFormat="1" applyFont="1" applyFill="1" applyBorder="1" applyAlignment="1">
      <alignment horizontal="center"/>
    </xf>
    <xf numFmtId="4" fontId="22" fillId="23" borderId="12" xfId="0" applyNumberFormat="1" applyFont="1" applyFill="1" applyBorder="1" applyAlignment="1">
      <alignment horizontal="right"/>
    </xf>
    <xf numFmtId="4" fontId="22" fillId="23" borderId="20" xfId="0" applyNumberFormat="1" applyFont="1" applyFill="1" applyBorder="1" applyAlignment="1">
      <alignment horizontal="right"/>
    </xf>
    <xf numFmtId="4" fontId="22" fillId="23" borderId="32" xfId="0" applyNumberFormat="1" applyFont="1" applyFill="1" applyBorder="1" applyAlignment="1">
      <alignment horizontal="right"/>
    </xf>
    <xf numFmtId="49" fontId="22" fillId="24" borderId="49" xfId="0" applyNumberFormat="1" applyFont="1" applyFill="1" applyBorder="1" applyAlignment="1" applyProtection="1">
      <alignment horizontal="center" wrapText="1"/>
      <protection locked="0"/>
    </xf>
    <xf numFmtId="4" fontId="22" fillId="24" borderId="12" xfId="0" applyNumberFormat="1" applyFont="1" applyFill="1" applyBorder="1" applyAlignment="1" applyProtection="1">
      <alignment horizontal="right" wrapText="1"/>
      <protection locked="0"/>
    </xf>
    <xf numFmtId="4" fontId="22" fillId="24" borderId="20" xfId="0" applyNumberFormat="1" applyFont="1" applyFill="1" applyBorder="1" applyAlignment="1" applyProtection="1">
      <alignment horizontal="right" wrapText="1"/>
      <protection locked="0"/>
    </xf>
    <xf numFmtId="4" fontId="22" fillId="23" borderId="32" xfId="0" applyNumberFormat="1" applyFont="1" applyFill="1" applyBorder="1" applyAlignment="1">
      <alignment horizontal="right" wrapText="1"/>
    </xf>
    <xf numFmtId="49" fontId="22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19" borderId="32" xfId="0" applyNumberFormat="1" applyFont="1" applyFill="1" applyBorder="1" applyAlignment="1">
      <alignment horizontal="center"/>
    </xf>
    <xf numFmtId="4" fontId="22" fillId="20" borderId="35" xfId="0" applyNumberFormat="1" applyFont="1" applyFill="1" applyBorder="1" applyAlignment="1">
      <alignment horizontal="right"/>
    </xf>
    <xf numFmtId="4" fontId="22" fillId="20" borderId="35" xfId="0" applyNumberFormat="1" applyFont="1" applyFill="1" applyBorder="1" applyAlignment="1" applyProtection="1">
      <alignment horizontal="right"/>
    </xf>
    <xf numFmtId="49" fontId="22" fillId="19" borderId="47" xfId="0" applyNumberFormat="1" applyFont="1" applyFill="1" applyBorder="1" applyAlignment="1">
      <alignment horizontal="center"/>
    </xf>
    <xf numFmtId="4" fontId="22" fillId="18" borderId="32" xfId="0" applyNumberFormat="1" applyFont="1" applyFill="1" applyBorder="1" applyAlignment="1" applyProtection="1">
      <alignment horizontal="center"/>
    </xf>
    <xf numFmtId="49" fontId="22" fillId="0" borderId="49" xfId="0" applyNumberFormat="1" applyFont="1" applyBorder="1" applyAlignment="1" applyProtection="1">
      <alignment horizontal="center"/>
      <protection locked="0"/>
    </xf>
    <xf numFmtId="4" fontId="22" fillId="0" borderId="12" xfId="0" applyNumberFormat="1" applyFont="1" applyBorder="1" applyAlignment="1" applyProtection="1">
      <alignment horizontal="right"/>
      <protection locked="0"/>
    </xf>
    <xf numFmtId="0" fontId="22" fillId="18" borderId="32" xfId="0" applyNumberFormat="1" applyFont="1" applyFill="1" applyBorder="1" applyAlignment="1">
      <alignment horizontal="center"/>
    </xf>
    <xf numFmtId="4" fontId="22" fillId="0" borderId="33" xfId="0" applyNumberFormat="1" applyFont="1" applyBorder="1" applyAlignment="1" applyProtection="1">
      <alignment horizontal="right"/>
      <protection locked="0"/>
    </xf>
    <xf numFmtId="49" fontId="22" fillId="18" borderId="3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2" fillId="0" borderId="60" xfId="0" applyNumberFormat="1" applyFont="1" applyBorder="1" applyAlignment="1" applyProtection="1">
      <alignment horizontal="center" wrapText="1"/>
      <protection locked="0"/>
    </xf>
    <xf numFmtId="49" fontId="22" fillId="0" borderId="61" xfId="0" applyNumberFormat="1" applyFont="1" applyBorder="1" applyAlignment="1" applyProtection="1">
      <alignment horizontal="center" wrapText="1"/>
      <protection locked="0"/>
    </xf>
    <xf numFmtId="49" fontId="22" fillId="0" borderId="33" xfId="0" applyNumberFormat="1" applyFont="1" applyBorder="1" applyAlignment="1" applyProtection="1">
      <alignment horizontal="center" wrapText="1"/>
      <protection locked="0"/>
    </xf>
    <xf numFmtId="49" fontId="22" fillId="19" borderId="60" xfId="0" applyNumberFormat="1" applyFont="1" applyFill="1" applyBorder="1" applyAlignment="1">
      <alignment horizontal="center" wrapText="1"/>
    </xf>
    <xf numFmtId="49" fontId="22" fillId="19" borderId="61" xfId="0" applyNumberFormat="1" applyFont="1" applyFill="1" applyBorder="1" applyAlignment="1">
      <alignment horizontal="center" wrapText="1"/>
    </xf>
    <xf numFmtId="49" fontId="22" fillId="19" borderId="33" xfId="0" applyNumberFormat="1" applyFont="1" applyFill="1" applyBorder="1" applyAlignment="1">
      <alignment horizontal="center" wrapText="1"/>
    </xf>
    <xf numFmtId="49" fontId="22" fillId="19" borderId="64" xfId="0" applyNumberFormat="1" applyFont="1" applyFill="1" applyBorder="1" applyAlignment="1">
      <alignment horizontal="center" wrapText="1"/>
    </xf>
    <xf numFmtId="49" fontId="22" fillId="0" borderId="64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center" wrapText="1"/>
    </xf>
    <xf numFmtId="49" fontId="22" fillId="18" borderId="47" xfId="0" applyNumberFormat="1" applyFont="1" applyFill="1" applyBorder="1" applyAlignment="1">
      <alignment horizontal="center"/>
    </xf>
    <xf numFmtId="49" fontId="22" fillId="18" borderId="61" xfId="0" applyNumberFormat="1" applyFont="1" applyFill="1" applyBorder="1" applyAlignment="1">
      <alignment horizontal="center"/>
    </xf>
    <xf numFmtId="49" fontId="2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22" fillId="20" borderId="47" xfId="0" applyNumberFormat="1" applyFont="1" applyFill="1" applyBorder="1" applyAlignment="1">
      <alignment horizontal="center"/>
    </xf>
    <xf numFmtId="49" fontId="22" fillId="20" borderId="61" xfId="0" applyNumberFormat="1" applyFont="1" applyFill="1" applyBorder="1" applyAlignment="1">
      <alignment horizontal="center"/>
    </xf>
    <xf numFmtId="49" fontId="22" fillId="20" borderId="33" xfId="0" applyNumberFormat="1" applyFont="1" applyFill="1" applyBorder="1" applyAlignment="1">
      <alignment horizontal="center"/>
    </xf>
    <xf numFmtId="49" fontId="22" fillId="24" borderId="61" xfId="0" applyNumberFormat="1" applyFont="1" applyFill="1" applyBorder="1" applyAlignment="1" applyProtection="1">
      <alignment horizontal="center" wrapText="1"/>
      <protection locked="0"/>
    </xf>
    <xf numFmtId="49" fontId="22" fillId="24" borderId="33" xfId="0" applyNumberFormat="1" applyFont="1" applyFill="1" applyBorder="1" applyAlignment="1" applyProtection="1">
      <alignment horizontal="center" wrapText="1"/>
      <protection locked="0"/>
    </xf>
    <xf numFmtId="49" fontId="22" fillId="19" borderId="60" xfId="0" applyNumberFormat="1" applyFont="1" applyFill="1" applyBorder="1" applyAlignment="1">
      <alignment horizontal="center"/>
    </xf>
    <xf numFmtId="49" fontId="22" fillId="19" borderId="61" xfId="0" applyNumberFormat="1" applyFont="1" applyFill="1" applyBorder="1" applyAlignment="1">
      <alignment horizontal="center"/>
    </xf>
    <xf numFmtId="49" fontId="22" fillId="19" borderId="33" xfId="0" applyNumberFormat="1" applyFont="1" applyFill="1" applyBorder="1" applyAlignment="1">
      <alignment horizontal="center"/>
    </xf>
    <xf numFmtId="49" fontId="22" fillId="0" borderId="61" xfId="0" applyNumberFormat="1" applyFont="1" applyBorder="1" applyAlignment="1" applyProtection="1">
      <alignment horizontal="center"/>
      <protection locked="0"/>
    </xf>
    <xf numFmtId="49" fontId="22" fillId="0" borderId="33" xfId="0" applyNumberFormat="1" applyFont="1" applyBorder="1" applyAlignment="1" applyProtection="1">
      <alignment horizontal="center"/>
      <protection locked="0"/>
    </xf>
    <xf numFmtId="49" fontId="22" fillId="23" borderId="60" xfId="0" applyNumberFormat="1" applyFont="1" applyFill="1" applyBorder="1" applyAlignment="1">
      <alignment horizontal="center"/>
    </xf>
    <xf numFmtId="49" fontId="22" fillId="23" borderId="61" xfId="0" applyNumberFormat="1" applyFont="1" applyFill="1" applyBorder="1" applyAlignment="1">
      <alignment horizontal="center"/>
    </xf>
    <xf numFmtId="49" fontId="2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2" fillId="18" borderId="53" xfId="0" applyNumberFormat="1" applyFont="1" applyFill="1" applyBorder="1" applyAlignment="1">
      <alignment horizontal="center" wrapText="1"/>
    </xf>
    <xf numFmtId="49" fontId="22" fillId="18" borderId="54" xfId="0" applyNumberFormat="1" applyFont="1" applyFill="1" applyBorder="1" applyAlignment="1">
      <alignment horizontal="center" wrapText="1"/>
    </xf>
    <xf numFmtId="49" fontId="22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2" fillId="18" borderId="47" xfId="0" applyNumberFormat="1" applyFont="1" applyFill="1" applyBorder="1" applyAlignment="1">
      <alignment horizontal="center" wrapText="1"/>
    </xf>
    <xf numFmtId="49" fontId="22" fillId="18" borderId="61" xfId="0" applyNumberFormat="1" applyFont="1" applyFill="1" applyBorder="1" applyAlignment="1">
      <alignment horizontal="center" wrapText="1"/>
    </xf>
    <xf numFmtId="49" fontId="22" fillId="18" borderId="33" xfId="0" applyNumberFormat="1" applyFont="1" applyFill="1" applyBorder="1" applyAlignment="1">
      <alignment horizontal="center" wrapText="1"/>
    </xf>
    <xf numFmtId="49" fontId="22" fillId="18" borderId="56" xfId="0" applyNumberFormat="1" applyFont="1" applyFill="1" applyBorder="1" applyAlignment="1">
      <alignment horizontal="center" wrapText="1"/>
    </xf>
    <xf numFmtId="49" fontId="22" fillId="18" borderId="57" xfId="0" applyNumberFormat="1" applyFont="1" applyFill="1" applyBorder="1" applyAlignment="1">
      <alignment horizontal="center" wrapText="1"/>
    </xf>
    <xf numFmtId="49" fontId="22" fillId="18" borderId="58" xfId="0" applyNumberFormat="1" applyFont="1" applyFill="1" applyBorder="1" applyAlignment="1">
      <alignment horizontal="center" wrapText="1"/>
    </xf>
    <xf numFmtId="49" fontId="22" fillId="18" borderId="59" xfId="0" applyNumberFormat="1" applyFont="1" applyFill="1" applyBorder="1" applyAlignment="1">
      <alignment horizontal="center"/>
    </xf>
    <xf numFmtId="49" fontId="22" fillId="18" borderId="11" xfId="0" applyNumberFormat="1" applyFont="1" applyFill="1" applyBorder="1" applyAlignment="1">
      <alignment horizontal="center"/>
    </xf>
    <xf numFmtId="49" fontId="22" fillId="18" borderId="12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6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6"/>
  <sheetViews>
    <sheetView tabSelected="1" topLeftCell="A18" workbookViewId="0">
      <selection activeCell="V24" sqref="V24"/>
    </sheetView>
  </sheetViews>
  <sheetFormatPr defaultRowHeight="12.75" x14ac:dyDescent="0.2"/>
  <cols>
    <col min="1" max="1" width="45.7109375" customWidth="1"/>
    <col min="2" max="2" width="5.7109375" customWidth="1"/>
    <col min="3" max="3" width="4.5703125" customWidth="1"/>
    <col min="4" max="4" width="5.7109375" customWidth="1"/>
    <col min="5" max="5" width="7.85546875" customWidth="1"/>
    <col min="6" max="6" width="5.7109375" customWidth="1"/>
    <col min="7" max="7" width="5.140625" customWidth="1"/>
    <col min="8" max="10" width="14.855468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2" t="s">
        <v>35</v>
      </c>
      <c r="B1" s="182"/>
      <c r="C1" s="182"/>
      <c r="D1" s="182"/>
      <c r="E1" s="182"/>
      <c r="F1" s="182"/>
      <c r="G1" s="182"/>
      <c r="H1" s="182"/>
      <c r="I1" s="183"/>
      <c r="J1" s="1" t="s">
        <v>3</v>
      </c>
      <c r="K1" s="21" t="s">
        <v>62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55" t="s">
        <v>19</v>
      </c>
      <c r="K2" s="21" t="s">
        <v>65</v>
      </c>
      <c r="L2" s="4"/>
    </row>
    <row r="3" spans="1:12" x14ac:dyDescent="0.2">
      <c r="A3" s="30" t="s">
        <v>49</v>
      </c>
      <c r="B3" s="186" t="s">
        <v>59</v>
      </c>
      <c r="C3" s="186"/>
      <c r="D3" s="186"/>
      <c r="E3" s="21"/>
      <c r="F3" s="21"/>
      <c r="G3" s="187"/>
      <c r="H3" s="187"/>
      <c r="I3" s="30" t="s">
        <v>22</v>
      </c>
      <c r="J3" s="79">
        <v>42767</v>
      </c>
      <c r="K3" s="21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1" t="s">
        <v>21</v>
      </c>
      <c r="J4" s="56" t="s">
        <v>60</v>
      </c>
      <c r="K4" s="21" t="s">
        <v>66</v>
      </c>
      <c r="L4" s="4"/>
    </row>
    <row r="5" spans="1:12" x14ac:dyDescent="0.2">
      <c r="A5" s="3" t="s">
        <v>36</v>
      </c>
      <c r="B5" s="184" t="s">
        <v>61</v>
      </c>
      <c r="C5" s="184"/>
      <c r="D5" s="184"/>
      <c r="E5" s="184"/>
      <c r="F5" s="184"/>
      <c r="G5" s="184"/>
      <c r="H5" s="184"/>
      <c r="I5" s="31" t="s">
        <v>30</v>
      </c>
      <c r="J5" s="57" t="s">
        <v>62</v>
      </c>
      <c r="K5" s="21"/>
      <c r="L5" s="4"/>
    </row>
    <row r="6" spans="1:12" x14ac:dyDescent="0.2">
      <c r="A6" s="3" t="s">
        <v>37</v>
      </c>
      <c r="B6" s="185" t="s">
        <v>58</v>
      </c>
      <c r="C6" s="185"/>
      <c r="D6" s="185"/>
      <c r="E6" s="185"/>
      <c r="F6" s="185"/>
      <c r="G6" s="185"/>
      <c r="H6" s="185"/>
      <c r="I6" s="31" t="s">
        <v>56</v>
      </c>
      <c r="J6" s="57" t="s">
        <v>67</v>
      </c>
      <c r="K6" s="21" t="s">
        <v>65</v>
      </c>
      <c r="L6" s="4"/>
    </row>
    <row r="7" spans="1:12" x14ac:dyDescent="0.2">
      <c r="A7" s="7" t="s">
        <v>57</v>
      </c>
      <c r="B7" s="3"/>
      <c r="C7" s="3"/>
      <c r="D7" s="3"/>
      <c r="E7" s="3"/>
      <c r="F7" s="3"/>
      <c r="G7" s="3"/>
      <c r="H7" s="6"/>
      <c r="I7" s="31"/>
      <c r="J7" s="57"/>
      <c r="K7" s="21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58" t="s">
        <v>0</v>
      </c>
      <c r="K8" s="21" t="s">
        <v>63</v>
      </c>
    </row>
    <row r="9" spans="1:12" ht="15" x14ac:dyDescent="0.25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77" t="s">
        <v>64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78"/>
    </row>
    <row r="11" spans="1:12" ht="12.75" customHeight="1" x14ac:dyDescent="0.2">
      <c r="A11" s="176" t="s">
        <v>38</v>
      </c>
      <c r="B11" s="176" t="s">
        <v>39</v>
      </c>
      <c r="C11" s="188" t="s">
        <v>40</v>
      </c>
      <c r="D11" s="189"/>
      <c r="E11" s="189"/>
      <c r="F11" s="189"/>
      <c r="G11" s="190"/>
      <c r="H11" s="176" t="s">
        <v>41</v>
      </c>
      <c r="I11" s="176" t="s">
        <v>23</v>
      </c>
      <c r="J11" s="176" t="s">
        <v>42</v>
      </c>
      <c r="K11" s="70"/>
    </row>
    <row r="12" spans="1:12" x14ac:dyDescent="0.2">
      <c r="A12" s="177"/>
      <c r="B12" s="177"/>
      <c r="C12" s="191"/>
      <c r="D12" s="192"/>
      <c r="E12" s="192"/>
      <c r="F12" s="192"/>
      <c r="G12" s="193"/>
      <c r="H12" s="177"/>
      <c r="I12" s="177"/>
      <c r="J12" s="177"/>
      <c r="K12" s="70"/>
    </row>
    <row r="13" spans="1:12" x14ac:dyDescent="0.2">
      <c r="A13" s="178"/>
      <c r="B13" s="178"/>
      <c r="C13" s="194"/>
      <c r="D13" s="195"/>
      <c r="E13" s="195"/>
      <c r="F13" s="195"/>
      <c r="G13" s="196"/>
      <c r="H13" s="178"/>
      <c r="I13" s="178"/>
      <c r="J13" s="178"/>
      <c r="K13" s="70"/>
    </row>
    <row r="14" spans="1:12" ht="13.5" thickBot="1" x14ac:dyDescent="0.25">
      <c r="A14" s="44">
        <v>1</v>
      </c>
      <c r="B14" s="12">
        <v>2</v>
      </c>
      <c r="C14" s="197">
        <v>3</v>
      </c>
      <c r="D14" s="198"/>
      <c r="E14" s="198"/>
      <c r="F14" s="198"/>
      <c r="G14" s="199"/>
      <c r="H14" s="13" t="s">
        <v>2</v>
      </c>
      <c r="I14" s="13" t="s">
        <v>25</v>
      </c>
      <c r="J14" s="13" t="s">
        <v>26</v>
      </c>
      <c r="K14" s="71"/>
    </row>
    <row r="15" spans="1:12" ht="14.25" x14ac:dyDescent="0.2">
      <c r="A15" s="45" t="s">
        <v>28</v>
      </c>
      <c r="B15" s="34" t="s">
        <v>6</v>
      </c>
      <c r="C15" s="179" t="s">
        <v>17</v>
      </c>
      <c r="D15" s="180"/>
      <c r="E15" s="180"/>
      <c r="F15" s="180"/>
      <c r="G15" s="181"/>
      <c r="H15" s="89">
        <v>12452500</v>
      </c>
      <c r="I15" s="89">
        <v>536640.97</v>
      </c>
      <c r="J15" s="90">
        <v>11915859.029999999</v>
      </c>
    </row>
    <row r="16" spans="1:12" ht="14.25" x14ac:dyDescent="0.2">
      <c r="A16" s="46" t="s">
        <v>4</v>
      </c>
      <c r="B16" s="41"/>
      <c r="C16" s="200"/>
      <c r="D16" s="201"/>
      <c r="E16" s="201"/>
      <c r="F16" s="201"/>
      <c r="G16" s="202"/>
      <c r="H16" s="91"/>
      <c r="I16" s="92"/>
      <c r="J16" s="93"/>
    </row>
    <row r="17" spans="1:12" ht="14.25" x14ac:dyDescent="0.2">
      <c r="A17" s="62" t="s">
        <v>391</v>
      </c>
      <c r="B17" s="63" t="s">
        <v>6</v>
      </c>
      <c r="C17" s="94" t="s">
        <v>69</v>
      </c>
      <c r="D17" s="151" t="s">
        <v>392</v>
      </c>
      <c r="E17" s="152"/>
      <c r="F17" s="152"/>
      <c r="G17" s="153"/>
      <c r="H17" s="95">
        <v>2804900</v>
      </c>
      <c r="I17" s="96">
        <v>165090.97</v>
      </c>
      <c r="J17" s="97">
        <v>2639809.0299999998</v>
      </c>
      <c r="K17" s="74" t="str">
        <f t="shared" ref="K17:K64" si="0">C17 &amp; D17 &amp; G17</f>
        <v>00010000000000000000</v>
      </c>
      <c r="L17" s="64" t="s">
        <v>363</v>
      </c>
    </row>
    <row r="18" spans="1:12" ht="14.25" x14ac:dyDescent="0.2">
      <c r="A18" s="62" t="s">
        <v>393</v>
      </c>
      <c r="B18" s="63" t="s">
        <v>6</v>
      </c>
      <c r="C18" s="94" t="s">
        <v>69</v>
      </c>
      <c r="D18" s="151" t="s">
        <v>394</v>
      </c>
      <c r="E18" s="152"/>
      <c r="F18" s="152"/>
      <c r="G18" s="153"/>
      <c r="H18" s="95">
        <v>161600</v>
      </c>
      <c r="I18" s="96">
        <v>4199.58</v>
      </c>
      <c r="J18" s="97">
        <v>157400.42000000001</v>
      </c>
      <c r="K18" s="74" t="str">
        <f t="shared" si="0"/>
        <v>00010100000000000000</v>
      </c>
      <c r="L18" s="64" t="s">
        <v>395</v>
      </c>
    </row>
    <row r="19" spans="1:12" ht="14.25" x14ac:dyDescent="0.2">
      <c r="A19" s="62" t="s">
        <v>396</v>
      </c>
      <c r="B19" s="63" t="s">
        <v>6</v>
      </c>
      <c r="C19" s="94" t="s">
        <v>69</v>
      </c>
      <c r="D19" s="151" t="s">
        <v>397</v>
      </c>
      <c r="E19" s="152"/>
      <c r="F19" s="152"/>
      <c r="G19" s="153"/>
      <c r="H19" s="95">
        <v>161600</v>
      </c>
      <c r="I19" s="96">
        <v>4199.58</v>
      </c>
      <c r="J19" s="97">
        <v>157400.42000000001</v>
      </c>
      <c r="K19" s="74" t="str">
        <f t="shared" si="0"/>
        <v>00010102000010000110</v>
      </c>
      <c r="L19" s="64" t="s">
        <v>398</v>
      </c>
    </row>
    <row r="20" spans="1:12" s="54" customFormat="1" ht="56.25" x14ac:dyDescent="0.2">
      <c r="A20" s="52" t="s">
        <v>399</v>
      </c>
      <c r="B20" s="51" t="s">
        <v>6</v>
      </c>
      <c r="C20" s="98" t="s">
        <v>69</v>
      </c>
      <c r="D20" s="148" t="s">
        <v>400</v>
      </c>
      <c r="E20" s="149"/>
      <c r="F20" s="149"/>
      <c r="G20" s="150"/>
      <c r="H20" s="99">
        <v>161600</v>
      </c>
      <c r="I20" s="100">
        <v>4199.58</v>
      </c>
      <c r="J20" s="101">
        <f>MAX(H20-I20,0)</f>
        <v>157400.42000000001</v>
      </c>
      <c r="K20" s="75" t="str">
        <f t="shared" si="0"/>
        <v>00010102010010000110</v>
      </c>
      <c r="L20" s="53" t="str">
        <f>C20 &amp; D20 &amp; G20</f>
        <v>00010102010010000110</v>
      </c>
    </row>
    <row r="21" spans="1:12" ht="22.5" x14ac:dyDescent="0.2">
      <c r="A21" s="62" t="s">
        <v>401</v>
      </c>
      <c r="B21" s="63" t="s">
        <v>6</v>
      </c>
      <c r="C21" s="94" t="s">
        <v>69</v>
      </c>
      <c r="D21" s="151" t="s">
        <v>402</v>
      </c>
      <c r="E21" s="152"/>
      <c r="F21" s="152"/>
      <c r="G21" s="153"/>
      <c r="H21" s="95">
        <v>1502700</v>
      </c>
      <c r="I21" s="96">
        <v>96786.33</v>
      </c>
      <c r="J21" s="97">
        <v>1405913.67</v>
      </c>
      <c r="K21" s="74" t="str">
        <f t="shared" si="0"/>
        <v>00010300000000000000</v>
      </c>
      <c r="L21" s="64" t="s">
        <v>403</v>
      </c>
    </row>
    <row r="22" spans="1:12" ht="22.5" x14ac:dyDescent="0.2">
      <c r="A22" s="62" t="s">
        <v>404</v>
      </c>
      <c r="B22" s="63" t="s">
        <v>6</v>
      </c>
      <c r="C22" s="94" t="s">
        <v>69</v>
      </c>
      <c r="D22" s="151" t="s">
        <v>405</v>
      </c>
      <c r="E22" s="152"/>
      <c r="F22" s="152"/>
      <c r="G22" s="153"/>
      <c r="H22" s="95">
        <v>1502700</v>
      </c>
      <c r="I22" s="96">
        <v>96786.33</v>
      </c>
      <c r="J22" s="97">
        <v>1405913.67</v>
      </c>
      <c r="K22" s="74" t="str">
        <f t="shared" si="0"/>
        <v>00010302000010000110</v>
      </c>
      <c r="L22" s="64" t="s">
        <v>406</v>
      </c>
    </row>
    <row r="23" spans="1:12" s="54" customFormat="1" ht="56.25" x14ac:dyDescent="0.2">
      <c r="A23" s="52" t="s">
        <v>407</v>
      </c>
      <c r="B23" s="51" t="s">
        <v>6</v>
      </c>
      <c r="C23" s="98" t="s">
        <v>69</v>
      </c>
      <c r="D23" s="148" t="s">
        <v>408</v>
      </c>
      <c r="E23" s="149"/>
      <c r="F23" s="149"/>
      <c r="G23" s="150"/>
      <c r="H23" s="99">
        <v>480300</v>
      </c>
      <c r="I23" s="100">
        <v>31810.84</v>
      </c>
      <c r="J23" s="101">
        <f>MAX(H23-I23,0)</f>
        <v>448489.16</v>
      </c>
      <c r="K23" s="75" t="str">
        <f t="shared" si="0"/>
        <v>00010302230010000110</v>
      </c>
      <c r="L23" s="53" t="str">
        <f>C23 &amp; D23 &amp; G23</f>
        <v>00010302230010000110</v>
      </c>
    </row>
    <row r="24" spans="1:12" s="54" customFormat="1" ht="68.25" customHeight="1" x14ac:dyDescent="0.2">
      <c r="A24" s="52" t="s">
        <v>409</v>
      </c>
      <c r="B24" s="51" t="s">
        <v>6</v>
      </c>
      <c r="C24" s="98" t="s">
        <v>69</v>
      </c>
      <c r="D24" s="148" t="s">
        <v>410</v>
      </c>
      <c r="E24" s="149"/>
      <c r="F24" s="149"/>
      <c r="G24" s="150"/>
      <c r="H24" s="99">
        <v>4800</v>
      </c>
      <c r="I24" s="100">
        <v>360.56</v>
      </c>
      <c r="J24" s="101">
        <f>MAX(H24-I24,0)</f>
        <v>4439.4399999999996</v>
      </c>
      <c r="K24" s="75" t="str">
        <f t="shared" si="0"/>
        <v>00010302240010000110</v>
      </c>
      <c r="L24" s="53" t="str">
        <f>C24 &amp; D24 &amp; G24</f>
        <v>00010302240010000110</v>
      </c>
    </row>
    <row r="25" spans="1:12" s="54" customFormat="1" ht="56.25" x14ac:dyDescent="0.2">
      <c r="A25" s="52" t="s">
        <v>411</v>
      </c>
      <c r="B25" s="51" t="s">
        <v>6</v>
      </c>
      <c r="C25" s="98" t="s">
        <v>69</v>
      </c>
      <c r="D25" s="148" t="s">
        <v>412</v>
      </c>
      <c r="E25" s="149"/>
      <c r="F25" s="149"/>
      <c r="G25" s="150"/>
      <c r="H25" s="99">
        <v>1017600</v>
      </c>
      <c r="I25" s="100">
        <v>66784.27</v>
      </c>
      <c r="J25" s="101">
        <f>MAX(H25-I25,0)</f>
        <v>950815.73</v>
      </c>
      <c r="K25" s="75" t="str">
        <f t="shared" si="0"/>
        <v>00010302250010000110</v>
      </c>
      <c r="L25" s="53" t="str">
        <f>C25 &amp; D25 &amp; G25</f>
        <v>00010302250010000110</v>
      </c>
    </row>
    <row r="26" spans="1:12" s="54" customFormat="1" ht="56.25" x14ac:dyDescent="0.2">
      <c r="A26" s="52" t="s">
        <v>413</v>
      </c>
      <c r="B26" s="51" t="s">
        <v>6</v>
      </c>
      <c r="C26" s="98" t="s">
        <v>69</v>
      </c>
      <c r="D26" s="148" t="s">
        <v>414</v>
      </c>
      <c r="E26" s="149"/>
      <c r="F26" s="149"/>
      <c r="G26" s="150"/>
      <c r="H26" s="99">
        <v>0</v>
      </c>
      <c r="I26" s="100">
        <v>-2169.34</v>
      </c>
      <c r="J26" s="101">
        <f>MAX(H26-I26,0)</f>
        <v>2169.34</v>
      </c>
      <c r="K26" s="75" t="str">
        <f t="shared" si="0"/>
        <v>00010302260010000110</v>
      </c>
      <c r="L26" s="53" t="str">
        <f>C26 &amp; D26 &amp; G26</f>
        <v>00010302260010000110</v>
      </c>
    </row>
    <row r="27" spans="1:12" ht="14.25" x14ac:dyDescent="0.2">
      <c r="A27" s="62" t="s">
        <v>415</v>
      </c>
      <c r="B27" s="63" t="s">
        <v>6</v>
      </c>
      <c r="C27" s="94" t="s">
        <v>69</v>
      </c>
      <c r="D27" s="151" t="s">
        <v>416</v>
      </c>
      <c r="E27" s="152"/>
      <c r="F27" s="152"/>
      <c r="G27" s="153"/>
      <c r="H27" s="95">
        <v>9000</v>
      </c>
      <c r="I27" s="96">
        <v>0</v>
      </c>
      <c r="J27" s="97">
        <v>9000</v>
      </c>
      <c r="K27" s="74" t="str">
        <f t="shared" si="0"/>
        <v>00010500000000000000</v>
      </c>
      <c r="L27" s="64" t="s">
        <v>417</v>
      </c>
    </row>
    <row r="28" spans="1:12" ht="14.25" x14ac:dyDescent="0.2">
      <c r="A28" s="62" t="s">
        <v>418</v>
      </c>
      <c r="B28" s="63" t="s">
        <v>6</v>
      </c>
      <c r="C28" s="94" t="s">
        <v>69</v>
      </c>
      <c r="D28" s="151" t="s">
        <v>419</v>
      </c>
      <c r="E28" s="152"/>
      <c r="F28" s="152"/>
      <c r="G28" s="153"/>
      <c r="H28" s="95">
        <v>9000</v>
      </c>
      <c r="I28" s="96">
        <v>0</v>
      </c>
      <c r="J28" s="97">
        <v>9000</v>
      </c>
      <c r="K28" s="74" t="str">
        <f t="shared" si="0"/>
        <v>00010503000010000110</v>
      </c>
      <c r="L28" s="64" t="s">
        <v>420</v>
      </c>
    </row>
    <row r="29" spans="1:12" s="54" customFormat="1" ht="14.25" x14ac:dyDescent="0.2">
      <c r="A29" s="52" t="s">
        <v>418</v>
      </c>
      <c r="B29" s="51" t="s">
        <v>6</v>
      </c>
      <c r="C29" s="98" t="s">
        <v>69</v>
      </c>
      <c r="D29" s="148" t="s">
        <v>421</v>
      </c>
      <c r="E29" s="149"/>
      <c r="F29" s="149"/>
      <c r="G29" s="150"/>
      <c r="H29" s="99">
        <v>9000</v>
      </c>
      <c r="I29" s="100">
        <v>0</v>
      </c>
      <c r="J29" s="101">
        <f>MAX(H29-I29,0)</f>
        <v>9000</v>
      </c>
      <c r="K29" s="75" t="str">
        <f t="shared" si="0"/>
        <v>00010503010010000110</v>
      </c>
      <c r="L29" s="53" t="str">
        <f>C29 &amp; D29 &amp; G29</f>
        <v>00010503010010000110</v>
      </c>
    </row>
    <row r="30" spans="1:12" ht="14.25" x14ac:dyDescent="0.2">
      <c r="A30" s="62" t="s">
        <v>422</v>
      </c>
      <c r="B30" s="63" t="s">
        <v>6</v>
      </c>
      <c r="C30" s="94" t="s">
        <v>69</v>
      </c>
      <c r="D30" s="151" t="s">
        <v>423</v>
      </c>
      <c r="E30" s="152"/>
      <c r="F30" s="152"/>
      <c r="G30" s="153"/>
      <c r="H30" s="95">
        <v>1003000</v>
      </c>
      <c r="I30" s="96">
        <v>64105.06</v>
      </c>
      <c r="J30" s="97">
        <v>938894.94</v>
      </c>
      <c r="K30" s="74" t="str">
        <f t="shared" si="0"/>
        <v>00010600000000000000</v>
      </c>
      <c r="L30" s="64" t="s">
        <v>424</v>
      </c>
    </row>
    <row r="31" spans="1:12" ht="14.25" x14ac:dyDescent="0.2">
      <c r="A31" s="62" t="s">
        <v>425</v>
      </c>
      <c r="B31" s="63" t="s">
        <v>6</v>
      </c>
      <c r="C31" s="94" t="s">
        <v>69</v>
      </c>
      <c r="D31" s="151" t="s">
        <v>426</v>
      </c>
      <c r="E31" s="152"/>
      <c r="F31" s="152"/>
      <c r="G31" s="153"/>
      <c r="H31" s="95">
        <v>155000</v>
      </c>
      <c r="I31" s="96">
        <v>4891.8900000000003</v>
      </c>
      <c r="J31" s="97">
        <v>150108.10999999999</v>
      </c>
      <c r="K31" s="74" t="str">
        <f t="shared" si="0"/>
        <v>00010601000000000110</v>
      </c>
      <c r="L31" s="64" t="s">
        <v>427</v>
      </c>
    </row>
    <row r="32" spans="1:12" s="54" customFormat="1" ht="33.75" x14ac:dyDescent="0.2">
      <c r="A32" s="52" t="s">
        <v>428</v>
      </c>
      <c r="B32" s="51" t="s">
        <v>6</v>
      </c>
      <c r="C32" s="98" t="s">
        <v>69</v>
      </c>
      <c r="D32" s="148" t="s">
        <v>429</v>
      </c>
      <c r="E32" s="149"/>
      <c r="F32" s="149"/>
      <c r="G32" s="150"/>
      <c r="H32" s="99">
        <v>155000</v>
      </c>
      <c r="I32" s="100">
        <v>4891.8900000000003</v>
      </c>
      <c r="J32" s="101">
        <f>MAX(H32-I32,0)</f>
        <v>150108.10999999999</v>
      </c>
      <c r="K32" s="75" t="str">
        <f t="shared" si="0"/>
        <v>00010601030100000110</v>
      </c>
      <c r="L32" s="53" t="str">
        <f>C32 &amp; D32 &amp; G32</f>
        <v>00010601030100000110</v>
      </c>
    </row>
    <row r="33" spans="1:12" ht="14.25" x14ac:dyDescent="0.2">
      <c r="A33" s="62" t="s">
        <v>430</v>
      </c>
      <c r="B33" s="63" t="s">
        <v>6</v>
      </c>
      <c r="C33" s="94" t="s">
        <v>69</v>
      </c>
      <c r="D33" s="151" t="s">
        <v>431</v>
      </c>
      <c r="E33" s="152"/>
      <c r="F33" s="152"/>
      <c r="G33" s="153"/>
      <c r="H33" s="95">
        <v>848000</v>
      </c>
      <c r="I33" s="96">
        <v>59213.17</v>
      </c>
      <c r="J33" s="97">
        <v>788786.83</v>
      </c>
      <c r="K33" s="74" t="str">
        <f t="shared" si="0"/>
        <v>00010606000000000110</v>
      </c>
      <c r="L33" s="64" t="s">
        <v>432</v>
      </c>
    </row>
    <row r="34" spans="1:12" ht="14.25" x14ac:dyDescent="0.2">
      <c r="A34" s="62" t="s">
        <v>433</v>
      </c>
      <c r="B34" s="63" t="s">
        <v>6</v>
      </c>
      <c r="C34" s="94" t="s">
        <v>69</v>
      </c>
      <c r="D34" s="151" t="s">
        <v>434</v>
      </c>
      <c r="E34" s="152"/>
      <c r="F34" s="152"/>
      <c r="G34" s="153"/>
      <c r="H34" s="95">
        <v>232000</v>
      </c>
      <c r="I34" s="96">
        <v>47948.5</v>
      </c>
      <c r="J34" s="97">
        <v>184051.5</v>
      </c>
      <c r="K34" s="74" t="str">
        <f t="shared" si="0"/>
        <v>00010606030000000110</v>
      </c>
      <c r="L34" s="64" t="s">
        <v>435</v>
      </c>
    </row>
    <row r="35" spans="1:12" s="54" customFormat="1" ht="22.5" x14ac:dyDescent="0.2">
      <c r="A35" s="52" t="s">
        <v>436</v>
      </c>
      <c r="B35" s="51" t="s">
        <v>6</v>
      </c>
      <c r="C35" s="98" t="s">
        <v>69</v>
      </c>
      <c r="D35" s="148" t="s">
        <v>437</v>
      </c>
      <c r="E35" s="149"/>
      <c r="F35" s="149"/>
      <c r="G35" s="150"/>
      <c r="H35" s="99">
        <v>232000</v>
      </c>
      <c r="I35" s="100">
        <v>47948.5</v>
      </c>
      <c r="J35" s="101">
        <f>MAX(H35-I35,0)</f>
        <v>184051.5</v>
      </c>
      <c r="K35" s="75" t="str">
        <f t="shared" si="0"/>
        <v>00010606033100000110</v>
      </c>
      <c r="L35" s="53" t="str">
        <f>C35 &amp; D35 &amp; G35</f>
        <v>00010606033100000110</v>
      </c>
    </row>
    <row r="36" spans="1:12" ht="14.25" x14ac:dyDescent="0.2">
      <c r="A36" s="62" t="s">
        <v>438</v>
      </c>
      <c r="B36" s="63" t="s">
        <v>6</v>
      </c>
      <c r="C36" s="94" t="s">
        <v>69</v>
      </c>
      <c r="D36" s="151" t="s">
        <v>439</v>
      </c>
      <c r="E36" s="152"/>
      <c r="F36" s="152"/>
      <c r="G36" s="153"/>
      <c r="H36" s="95">
        <v>616000</v>
      </c>
      <c r="I36" s="96">
        <v>11264.67</v>
      </c>
      <c r="J36" s="97">
        <v>604735.32999999996</v>
      </c>
      <c r="K36" s="74" t="str">
        <f t="shared" si="0"/>
        <v>00010606040000000110</v>
      </c>
      <c r="L36" s="64" t="s">
        <v>440</v>
      </c>
    </row>
    <row r="37" spans="1:12" s="54" customFormat="1" ht="23.25" customHeight="1" x14ac:dyDescent="0.2">
      <c r="A37" s="52" t="s">
        <v>441</v>
      </c>
      <c r="B37" s="51" t="s">
        <v>6</v>
      </c>
      <c r="C37" s="98" t="s">
        <v>69</v>
      </c>
      <c r="D37" s="148" t="s">
        <v>442</v>
      </c>
      <c r="E37" s="149"/>
      <c r="F37" s="149"/>
      <c r="G37" s="150"/>
      <c r="H37" s="99">
        <v>616000</v>
      </c>
      <c r="I37" s="100">
        <v>11264.67</v>
      </c>
      <c r="J37" s="101">
        <f>MAX(H37-I37,0)</f>
        <v>604735.32999999996</v>
      </c>
      <c r="K37" s="75" t="str">
        <f t="shared" si="0"/>
        <v>00010606043100000110</v>
      </c>
      <c r="L37" s="53" t="str">
        <f>C37 &amp; D37 &amp; G37</f>
        <v>00010606043100000110</v>
      </c>
    </row>
    <row r="38" spans="1:12" ht="14.25" x14ac:dyDescent="0.2">
      <c r="A38" s="62" t="s">
        <v>443</v>
      </c>
      <c r="B38" s="63" t="s">
        <v>6</v>
      </c>
      <c r="C38" s="94" t="s">
        <v>69</v>
      </c>
      <c r="D38" s="151" t="s">
        <v>444</v>
      </c>
      <c r="E38" s="152"/>
      <c r="F38" s="152"/>
      <c r="G38" s="153"/>
      <c r="H38" s="95">
        <v>6000</v>
      </c>
      <c r="I38" s="96">
        <v>0</v>
      </c>
      <c r="J38" s="97">
        <v>6000</v>
      </c>
      <c r="K38" s="74" t="str">
        <f t="shared" si="0"/>
        <v>00010800000000000000</v>
      </c>
      <c r="L38" s="64" t="s">
        <v>445</v>
      </c>
    </row>
    <row r="39" spans="1:12" ht="33.75" x14ac:dyDescent="0.2">
      <c r="A39" s="62" t="s">
        <v>446</v>
      </c>
      <c r="B39" s="63" t="s">
        <v>6</v>
      </c>
      <c r="C39" s="94" t="s">
        <v>69</v>
      </c>
      <c r="D39" s="151" t="s">
        <v>447</v>
      </c>
      <c r="E39" s="152"/>
      <c r="F39" s="152"/>
      <c r="G39" s="153"/>
      <c r="H39" s="95">
        <v>6000</v>
      </c>
      <c r="I39" s="96">
        <v>0</v>
      </c>
      <c r="J39" s="97">
        <v>6000</v>
      </c>
      <c r="K39" s="74" t="str">
        <f t="shared" si="0"/>
        <v>00010804000010000110</v>
      </c>
      <c r="L39" s="64" t="s">
        <v>448</v>
      </c>
    </row>
    <row r="40" spans="1:12" s="54" customFormat="1" ht="56.25" x14ac:dyDescent="0.2">
      <c r="A40" s="52" t="s">
        <v>449</v>
      </c>
      <c r="B40" s="51" t="s">
        <v>6</v>
      </c>
      <c r="C40" s="98" t="s">
        <v>69</v>
      </c>
      <c r="D40" s="148" t="s">
        <v>450</v>
      </c>
      <c r="E40" s="149"/>
      <c r="F40" s="149"/>
      <c r="G40" s="150"/>
      <c r="H40" s="99">
        <v>6000</v>
      </c>
      <c r="I40" s="100">
        <v>0</v>
      </c>
      <c r="J40" s="101">
        <f>MAX(H40-I40,0)</f>
        <v>6000</v>
      </c>
      <c r="K40" s="75" t="str">
        <f t="shared" si="0"/>
        <v>00010804020010000110</v>
      </c>
      <c r="L40" s="53" t="str">
        <f>C40 &amp; D40 &amp; G40</f>
        <v>00010804020010000110</v>
      </c>
    </row>
    <row r="41" spans="1:12" ht="33.75" x14ac:dyDescent="0.2">
      <c r="A41" s="62" t="s">
        <v>451</v>
      </c>
      <c r="B41" s="63" t="s">
        <v>6</v>
      </c>
      <c r="C41" s="94" t="s">
        <v>69</v>
      </c>
      <c r="D41" s="151" t="s">
        <v>452</v>
      </c>
      <c r="E41" s="152"/>
      <c r="F41" s="152"/>
      <c r="G41" s="153"/>
      <c r="H41" s="95">
        <v>71100</v>
      </c>
      <c r="I41" s="96">
        <v>0</v>
      </c>
      <c r="J41" s="97">
        <v>71100</v>
      </c>
      <c r="K41" s="74" t="str">
        <f t="shared" si="0"/>
        <v>00011100000000000000</v>
      </c>
      <c r="L41" s="64" t="s">
        <v>453</v>
      </c>
    </row>
    <row r="42" spans="1:12" ht="67.5" x14ac:dyDescent="0.2">
      <c r="A42" s="62" t="s">
        <v>454</v>
      </c>
      <c r="B42" s="63" t="s">
        <v>6</v>
      </c>
      <c r="C42" s="94" t="s">
        <v>69</v>
      </c>
      <c r="D42" s="151" t="s">
        <v>455</v>
      </c>
      <c r="E42" s="152"/>
      <c r="F42" s="152"/>
      <c r="G42" s="153"/>
      <c r="H42" s="95">
        <v>71100</v>
      </c>
      <c r="I42" s="96">
        <v>0</v>
      </c>
      <c r="J42" s="97">
        <v>71100</v>
      </c>
      <c r="K42" s="74" t="str">
        <f t="shared" si="0"/>
        <v>00011105000000000120</v>
      </c>
      <c r="L42" s="64" t="s">
        <v>456</v>
      </c>
    </row>
    <row r="43" spans="1:12" ht="67.5" x14ac:dyDescent="0.2">
      <c r="A43" s="62" t="s">
        <v>457</v>
      </c>
      <c r="B43" s="63" t="s">
        <v>6</v>
      </c>
      <c r="C43" s="94" t="s">
        <v>69</v>
      </c>
      <c r="D43" s="151" t="s">
        <v>458</v>
      </c>
      <c r="E43" s="152"/>
      <c r="F43" s="152"/>
      <c r="G43" s="153"/>
      <c r="H43" s="95">
        <v>71100</v>
      </c>
      <c r="I43" s="96">
        <v>0</v>
      </c>
      <c r="J43" s="97">
        <v>71100</v>
      </c>
      <c r="K43" s="74" t="str">
        <f t="shared" si="0"/>
        <v>00011105020000000120</v>
      </c>
      <c r="L43" s="64" t="s">
        <v>459</v>
      </c>
    </row>
    <row r="44" spans="1:12" s="54" customFormat="1" ht="56.25" x14ac:dyDescent="0.2">
      <c r="A44" s="52" t="s">
        <v>460</v>
      </c>
      <c r="B44" s="51" t="s">
        <v>6</v>
      </c>
      <c r="C44" s="98" t="s">
        <v>69</v>
      </c>
      <c r="D44" s="148" t="s">
        <v>461</v>
      </c>
      <c r="E44" s="149"/>
      <c r="F44" s="149"/>
      <c r="G44" s="150"/>
      <c r="H44" s="99">
        <v>71100</v>
      </c>
      <c r="I44" s="100">
        <v>0</v>
      </c>
      <c r="J44" s="101">
        <f>MAX(H44-I44,0)</f>
        <v>71100</v>
      </c>
      <c r="K44" s="75" t="str">
        <f t="shared" si="0"/>
        <v>00011105025100000120</v>
      </c>
      <c r="L44" s="53" t="str">
        <f>C44 &amp; D44 &amp; G44</f>
        <v>00011105025100000120</v>
      </c>
    </row>
    <row r="45" spans="1:12" ht="22.5" x14ac:dyDescent="0.2">
      <c r="A45" s="62" t="s">
        <v>462</v>
      </c>
      <c r="B45" s="63" t="s">
        <v>6</v>
      </c>
      <c r="C45" s="94" t="s">
        <v>69</v>
      </c>
      <c r="D45" s="151" t="s">
        <v>463</v>
      </c>
      <c r="E45" s="152"/>
      <c r="F45" s="152"/>
      <c r="G45" s="153"/>
      <c r="H45" s="95">
        <v>51500</v>
      </c>
      <c r="I45" s="96">
        <v>0</v>
      </c>
      <c r="J45" s="97">
        <v>51500</v>
      </c>
      <c r="K45" s="74" t="str">
        <f t="shared" si="0"/>
        <v>00011400000000000000</v>
      </c>
      <c r="L45" s="64" t="s">
        <v>464</v>
      </c>
    </row>
    <row r="46" spans="1:12" ht="67.5" x14ac:dyDescent="0.2">
      <c r="A46" s="62" t="s">
        <v>465</v>
      </c>
      <c r="B46" s="63" t="s">
        <v>6</v>
      </c>
      <c r="C46" s="94" t="s">
        <v>69</v>
      </c>
      <c r="D46" s="151" t="s">
        <v>466</v>
      </c>
      <c r="E46" s="152"/>
      <c r="F46" s="152"/>
      <c r="G46" s="153"/>
      <c r="H46" s="95">
        <v>51500</v>
      </c>
      <c r="I46" s="96">
        <v>0</v>
      </c>
      <c r="J46" s="97">
        <v>51500</v>
      </c>
      <c r="K46" s="74" t="str">
        <f t="shared" si="0"/>
        <v>00011402000000000000</v>
      </c>
      <c r="L46" s="64" t="s">
        <v>467</v>
      </c>
    </row>
    <row r="47" spans="1:12" ht="78.75" x14ac:dyDescent="0.2">
      <c r="A47" s="62" t="s">
        <v>468</v>
      </c>
      <c r="B47" s="63" t="s">
        <v>6</v>
      </c>
      <c r="C47" s="94" t="s">
        <v>69</v>
      </c>
      <c r="D47" s="151" t="s">
        <v>469</v>
      </c>
      <c r="E47" s="152"/>
      <c r="F47" s="152"/>
      <c r="G47" s="153"/>
      <c r="H47" s="95">
        <v>51500</v>
      </c>
      <c r="I47" s="96">
        <v>0</v>
      </c>
      <c r="J47" s="97">
        <v>51500</v>
      </c>
      <c r="K47" s="74" t="str">
        <f t="shared" si="0"/>
        <v>00011402050100000410</v>
      </c>
      <c r="L47" s="64" t="s">
        <v>470</v>
      </c>
    </row>
    <row r="48" spans="1:12" s="54" customFormat="1" ht="67.5" x14ac:dyDescent="0.2">
      <c r="A48" s="52" t="s">
        <v>471</v>
      </c>
      <c r="B48" s="51" t="s">
        <v>6</v>
      </c>
      <c r="C48" s="98" t="s">
        <v>69</v>
      </c>
      <c r="D48" s="148" t="s">
        <v>472</v>
      </c>
      <c r="E48" s="149"/>
      <c r="F48" s="149"/>
      <c r="G48" s="150"/>
      <c r="H48" s="99">
        <v>51500</v>
      </c>
      <c r="I48" s="100">
        <v>0</v>
      </c>
      <c r="J48" s="101">
        <f>MAX(H48-I48,0)</f>
        <v>51500</v>
      </c>
      <c r="K48" s="75" t="str">
        <f t="shared" si="0"/>
        <v>00011402053100000410</v>
      </c>
      <c r="L48" s="53" t="str">
        <f>C48 &amp; D48 &amp; G48</f>
        <v>00011402053100000410</v>
      </c>
    </row>
    <row r="49" spans="1:12" ht="14.25" x14ac:dyDescent="0.2">
      <c r="A49" s="62" t="s">
        <v>473</v>
      </c>
      <c r="B49" s="63" t="s">
        <v>6</v>
      </c>
      <c r="C49" s="94" t="s">
        <v>69</v>
      </c>
      <c r="D49" s="151" t="s">
        <v>474</v>
      </c>
      <c r="E49" s="152"/>
      <c r="F49" s="152"/>
      <c r="G49" s="153"/>
      <c r="H49" s="95">
        <v>9647600</v>
      </c>
      <c r="I49" s="96">
        <v>371550</v>
      </c>
      <c r="J49" s="97">
        <v>9276050</v>
      </c>
      <c r="K49" s="74" t="str">
        <f t="shared" si="0"/>
        <v>00020000000000000000</v>
      </c>
      <c r="L49" s="64" t="s">
        <v>475</v>
      </c>
    </row>
    <row r="50" spans="1:12" ht="33.75" x14ac:dyDescent="0.2">
      <c r="A50" s="62" t="s">
        <v>476</v>
      </c>
      <c r="B50" s="63" t="s">
        <v>6</v>
      </c>
      <c r="C50" s="94" t="s">
        <v>69</v>
      </c>
      <c r="D50" s="151" t="s">
        <v>477</v>
      </c>
      <c r="E50" s="152"/>
      <c r="F50" s="152"/>
      <c r="G50" s="153"/>
      <c r="H50" s="95">
        <v>9647600</v>
      </c>
      <c r="I50" s="96">
        <v>371550</v>
      </c>
      <c r="J50" s="97">
        <v>9276050</v>
      </c>
      <c r="K50" s="74" t="str">
        <f t="shared" si="0"/>
        <v>00020200000000000000</v>
      </c>
      <c r="L50" s="64" t="s">
        <v>478</v>
      </c>
    </row>
    <row r="51" spans="1:12" ht="22.5" x14ac:dyDescent="0.2">
      <c r="A51" s="62" t="s">
        <v>479</v>
      </c>
      <c r="B51" s="63" t="s">
        <v>6</v>
      </c>
      <c r="C51" s="94" t="s">
        <v>69</v>
      </c>
      <c r="D51" s="151" t="s">
        <v>480</v>
      </c>
      <c r="E51" s="152"/>
      <c r="F51" s="152"/>
      <c r="G51" s="153"/>
      <c r="H51" s="95">
        <v>7957600</v>
      </c>
      <c r="I51" s="96">
        <v>314500</v>
      </c>
      <c r="J51" s="97">
        <v>7643100</v>
      </c>
      <c r="K51" s="74" t="str">
        <f t="shared" si="0"/>
        <v>00020210000000000151</v>
      </c>
      <c r="L51" s="64" t="s">
        <v>481</v>
      </c>
    </row>
    <row r="52" spans="1:12" ht="14.25" x14ac:dyDescent="0.2">
      <c r="A52" s="62" t="s">
        <v>482</v>
      </c>
      <c r="B52" s="63" t="s">
        <v>6</v>
      </c>
      <c r="C52" s="94" t="s">
        <v>69</v>
      </c>
      <c r="D52" s="151" t="s">
        <v>483</v>
      </c>
      <c r="E52" s="152"/>
      <c r="F52" s="152"/>
      <c r="G52" s="153"/>
      <c r="H52" s="95">
        <v>7957600</v>
      </c>
      <c r="I52" s="96">
        <v>314500</v>
      </c>
      <c r="J52" s="97">
        <v>7643100</v>
      </c>
      <c r="K52" s="74" t="str">
        <f t="shared" si="0"/>
        <v>00020215001000000151</v>
      </c>
      <c r="L52" s="64" t="s">
        <v>484</v>
      </c>
    </row>
    <row r="53" spans="1:12" s="54" customFormat="1" ht="22.5" x14ac:dyDescent="0.2">
      <c r="A53" s="52" t="s">
        <v>485</v>
      </c>
      <c r="B53" s="51" t="s">
        <v>6</v>
      </c>
      <c r="C53" s="98" t="s">
        <v>69</v>
      </c>
      <c r="D53" s="148" t="s">
        <v>486</v>
      </c>
      <c r="E53" s="149"/>
      <c r="F53" s="149"/>
      <c r="G53" s="150"/>
      <c r="H53" s="99">
        <v>7957600</v>
      </c>
      <c r="I53" s="100">
        <v>314500</v>
      </c>
      <c r="J53" s="101">
        <f>MAX(H53-I53,0)</f>
        <v>7643100</v>
      </c>
      <c r="K53" s="75" t="str">
        <f t="shared" si="0"/>
        <v>00020215001100000151</v>
      </c>
      <c r="L53" s="53" t="str">
        <f>C53 &amp; D53 &amp; G53</f>
        <v>00020215001100000151</v>
      </c>
    </row>
    <row r="54" spans="1:12" ht="22.5" x14ac:dyDescent="0.2">
      <c r="A54" s="62" t="s">
        <v>487</v>
      </c>
      <c r="B54" s="63" t="s">
        <v>6</v>
      </c>
      <c r="C54" s="94" t="s">
        <v>69</v>
      </c>
      <c r="D54" s="151" t="s">
        <v>488</v>
      </c>
      <c r="E54" s="152"/>
      <c r="F54" s="152"/>
      <c r="G54" s="153"/>
      <c r="H54" s="95">
        <v>1192000</v>
      </c>
      <c r="I54" s="96">
        <v>0</v>
      </c>
      <c r="J54" s="97">
        <v>1192000</v>
      </c>
      <c r="K54" s="74" t="str">
        <f t="shared" si="0"/>
        <v>00020220000000000151</v>
      </c>
      <c r="L54" s="64" t="s">
        <v>489</v>
      </c>
    </row>
    <row r="55" spans="1:12" ht="14.25" x14ac:dyDescent="0.2">
      <c r="A55" s="62" t="s">
        <v>490</v>
      </c>
      <c r="B55" s="63" t="s">
        <v>6</v>
      </c>
      <c r="C55" s="94" t="s">
        <v>69</v>
      </c>
      <c r="D55" s="151" t="s">
        <v>491</v>
      </c>
      <c r="E55" s="152"/>
      <c r="F55" s="152"/>
      <c r="G55" s="153"/>
      <c r="H55" s="95">
        <v>1192000</v>
      </c>
      <c r="I55" s="96">
        <v>0</v>
      </c>
      <c r="J55" s="97">
        <v>1192000</v>
      </c>
      <c r="K55" s="74" t="str">
        <f t="shared" si="0"/>
        <v>00020229999000000151</v>
      </c>
      <c r="L55" s="64" t="s">
        <v>492</v>
      </c>
    </row>
    <row r="56" spans="1:12" s="54" customFormat="1" ht="14.25" x14ac:dyDescent="0.2">
      <c r="A56" s="52" t="s">
        <v>493</v>
      </c>
      <c r="B56" s="51" t="s">
        <v>6</v>
      </c>
      <c r="C56" s="98" t="s">
        <v>69</v>
      </c>
      <c r="D56" s="148" t="s">
        <v>494</v>
      </c>
      <c r="E56" s="149"/>
      <c r="F56" s="149"/>
      <c r="G56" s="150"/>
      <c r="H56" s="99">
        <v>1192000</v>
      </c>
      <c r="I56" s="100">
        <v>0</v>
      </c>
      <c r="J56" s="101">
        <f>MAX(H56-I56,0)</f>
        <v>1192000</v>
      </c>
      <c r="K56" s="75" t="str">
        <f t="shared" si="0"/>
        <v>00020229999100000151</v>
      </c>
      <c r="L56" s="53" t="str">
        <f>C56 &amp; D56 &amp; G56</f>
        <v>00020229999100000151</v>
      </c>
    </row>
    <row r="57" spans="1:12" ht="22.5" x14ac:dyDescent="0.2">
      <c r="A57" s="62" t="s">
        <v>495</v>
      </c>
      <c r="B57" s="63" t="s">
        <v>6</v>
      </c>
      <c r="C57" s="94" t="s">
        <v>69</v>
      </c>
      <c r="D57" s="151" t="s">
        <v>496</v>
      </c>
      <c r="E57" s="152"/>
      <c r="F57" s="152"/>
      <c r="G57" s="153"/>
      <c r="H57" s="95">
        <v>316600</v>
      </c>
      <c r="I57" s="96">
        <v>11750</v>
      </c>
      <c r="J57" s="97">
        <v>304850</v>
      </c>
      <c r="K57" s="74" t="str">
        <f t="shared" si="0"/>
        <v>00020230000000000151</v>
      </c>
      <c r="L57" s="64" t="s">
        <v>497</v>
      </c>
    </row>
    <row r="58" spans="1:12" ht="33.75" x14ac:dyDescent="0.2">
      <c r="A58" s="62" t="s">
        <v>498</v>
      </c>
      <c r="B58" s="63" t="s">
        <v>6</v>
      </c>
      <c r="C58" s="94" t="s">
        <v>69</v>
      </c>
      <c r="D58" s="151" t="s">
        <v>499</v>
      </c>
      <c r="E58" s="152"/>
      <c r="F58" s="152"/>
      <c r="G58" s="153"/>
      <c r="H58" s="95">
        <v>146000</v>
      </c>
      <c r="I58" s="96">
        <v>11750</v>
      </c>
      <c r="J58" s="97">
        <v>134250</v>
      </c>
      <c r="K58" s="74" t="str">
        <f t="shared" si="0"/>
        <v>00020230024000000151</v>
      </c>
      <c r="L58" s="64" t="s">
        <v>500</v>
      </c>
    </row>
    <row r="59" spans="1:12" s="54" customFormat="1" ht="33.75" x14ac:dyDescent="0.2">
      <c r="A59" s="52" t="s">
        <v>501</v>
      </c>
      <c r="B59" s="51" t="s">
        <v>6</v>
      </c>
      <c r="C59" s="98" t="s">
        <v>69</v>
      </c>
      <c r="D59" s="148" t="s">
        <v>502</v>
      </c>
      <c r="E59" s="149"/>
      <c r="F59" s="149"/>
      <c r="G59" s="150"/>
      <c r="H59" s="99">
        <v>146000</v>
      </c>
      <c r="I59" s="100">
        <v>11750</v>
      </c>
      <c r="J59" s="101">
        <f>MAX(H59-I59,0)</f>
        <v>134250</v>
      </c>
      <c r="K59" s="75" t="str">
        <f t="shared" si="0"/>
        <v>00020230024100000151</v>
      </c>
      <c r="L59" s="53" t="str">
        <f>C59 &amp; D59 &amp; G59</f>
        <v>00020230024100000151</v>
      </c>
    </row>
    <row r="60" spans="1:12" ht="33.75" x14ac:dyDescent="0.2">
      <c r="A60" s="62" t="s">
        <v>503</v>
      </c>
      <c r="B60" s="63" t="s">
        <v>6</v>
      </c>
      <c r="C60" s="94" t="s">
        <v>69</v>
      </c>
      <c r="D60" s="151" t="s">
        <v>504</v>
      </c>
      <c r="E60" s="152"/>
      <c r="F60" s="152"/>
      <c r="G60" s="153"/>
      <c r="H60" s="95">
        <v>170600</v>
      </c>
      <c r="I60" s="96">
        <v>0</v>
      </c>
      <c r="J60" s="97">
        <v>170600</v>
      </c>
      <c r="K60" s="74" t="str">
        <f t="shared" si="0"/>
        <v>00020235118000000151</v>
      </c>
      <c r="L60" s="64" t="s">
        <v>505</v>
      </c>
    </row>
    <row r="61" spans="1:12" s="54" customFormat="1" ht="33.75" x14ac:dyDescent="0.2">
      <c r="A61" s="52" t="s">
        <v>506</v>
      </c>
      <c r="B61" s="51" t="s">
        <v>6</v>
      </c>
      <c r="C61" s="98" t="s">
        <v>69</v>
      </c>
      <c r="D61" s="148" t="s">
        <v>507</v>
      </c>
      <c r="E61" s="149"/>
      <c r="F61" s="149"/>
      <c r="G61" s="150"/>
      <c r="H61" s="99">
        <v>170600</v>
      </c>
      <c r="I61" s="100">
        <v>0</v>
      </c>
      <c r="J61" s="101">
        <f>MAX(H61-I61,0)</f>
        <v>170600</v>
      </c>
      <c r="K61" s="75" t="str">
        <f t="shared" si="0"/>
        <v>00020235118100000151</v>
      </c>
      <c r="L61" s="53" t="str">
        <f>C61 &amp; D61 &amp; G61</f>
        <v>00020235118100000151</v>
      </c>
    </row>
    <row r="62" spans="1:12" ht="14.25" x14ac:dyDescent="0.2">
      <c r="A62" s="62" t="s">
        <v>203</v>
      </c>
      <c r="B62" s="63" t="s">
        <v>6</v>
      </c>
      <c r="C62" s="94" t="s">
        <v>69</v>
      </c>
      <c r="D62" s="151" t="s">
        <v>508</v>
      </c>
      <c r="E62" s="152"/>
      <c r="F62" s="152"/>
      <c r="G62" s="153"/>
      <c r="H62" s="95">
        <v>181400</v>
      </c>
      <c r="I62" s="96">
        <v>45300</v>
      </c>
      <c r="J62" s="97">
        <v>136100</v>
      </c>
      <c r="K62" s="74" t="str">
        <f t="shared" si="0"/>
        <v>00020240000000000151</v>
      </c>
      <c r="L62" s="64" t="s">
        <v>509</v>
      </c>
    </row>
    <row r="63" spans="1:12" ht="45" x14ac:dyDescent="0.2">
      <c r="A63" s="62" t="s">
        <v>510</v>
      </c>
      <c r="B63" s="63" t="s">
        <v>6</v>
      </c>
      <c r="C63" s="94" t="s">
        <v>69</v>
      </c>
      <c r="D63" s="151" t="s">
        <v>511</v>
      </c>
      <c r="E63" s="152"/>
      <c r="F63" s="152"/>
      <c r="G63" s="153"/>
      <c r="H63" s="95">
        <v>181400</v>
      </c>
      <c r="I63" s="96">
        <v>45300</v>
      </c>
      <c r="J63" s="97">
        <v>136100</v>
      </c>
      <c r="K63" s="74" t="str">
        <f t="shared" si="0"/>
        <v>00020240014000000151</v>
      </c>
      <c r="L63" s="64" t="s">
        <v>512</v>
      </c>
    </row>
    <row r="64" spans="1:12" s="54" customFormat="1" ht="56.25" x14ac:dyDescent="0.2">
      <c r="A64" s="52" t="s">
        <v>513</v>
      </c>
      <c r="B64" s="51" t="s">
        <v>6</v>
      </c>
      <c r="C64" s="98" t="s">
        <v>69</v>
      </c>
      <c r="D64" s="148" t="s">
        <v>514</v>
      </c>
      <c r="E64" s="149"/>
      <c r="F64" s="149"/>
      <c r="G64" s="150"/>
      <c r="H64" s="99">
        <v>181400</v>
      </c>
      <c r="I64" s="100">
        <v>45300</v>
      </c>
      <c r="J64" s="101">
        <f>MAX(H64-I64,0)</f>
        <v>136100</v>
      </c>
      <c r="K64" s="75" t="str">
        <f t="shared" si="0"/>
        <v>00020240014100000151</v>
      </c>
      <c r="L64" s="53" t="str">
        <f>C64 &amp; D64 &amp; G64</f>
        <v>00020240014100000151</v>
      </c>
    </row>
    <row r="65" spans="1:12" ht="3.75" hidden="1" customHeight="1" thickBot="1" x14ac:dyDescent="0.25">
      <c r="A65" s="14"/>
      <c r="B65" s="26"/>
      <c r="C65" s="18"/>
      <c r="D65" s="27"/>
      <c r="E65" s="27"/>
      <c r="F65" s="27"/>
      <c r="G65" s="27"/>
      <c r="H65" s="32"/>
      <c r="I65" s="33"/>
      <c r="J65" s="42"/>
      <c r="K65" s="72"/>
    </row>
    <row r="66" spans="1:12" x14ac:dyDescent="0.2">
      <c r="A66" s="19"/>
      <c r="B66" s="20"/>
      <c r="C66" s="21"/>
      <c r="D66" s="21"/>
      <c r="E66" s="21"/>
      <c r="F66" s="21"/>
      <c r="G66" s="21"/>
      <c r="H66" s="22"/>
      <c r="I66" s="22"/>
      <c r="J66" s="21"/>
      <c r="K66" s="21"/>
    </row>
    <row r="67" spans="1:12" ht="12.75" customHeight="1" x14ac:dyDescent="0.25">
      <c r="A67" s="175" t="s">
        <v>24</v>
      </c>
      <c r="B67" s="175"/>
      <c r="C67" s="175"/>
      <c r="D67" s="175"/>
      <c r="E67" s="175"/>
      <c r="F67" s="175"/>
      <c r="G67" s="175"/>
      <c r="H67" s="175"/>
      <c r="I67" s="175"/>
      <c r="J67" s="175"/>
      <c r="K67" s="69"/>
    </row>
    <row r="68" spans="1:12" x14ac:dyDescent="0.2">
      <c r="A68" s="8"/>
      <c r="B68" s="8"/>
      <c r="C68" s="9"/>
      <c r="D68" s="9"/>
      <c r="E68" s="9"/>
      <c r="F68" s="9"/>
      <c r="G68" s="9"/>
      <c r="H68" s="10"/>
      <c r="I68" s="10"/>
      <c r="J68" s="31" t="s">
        <v>20</v>
      </c>
      <c r="K68" s="31"/>
    </row>
    <row r="69" spans="1:12" ht="12.75" customHeight="1" x14ac:dyDescent="0.2">
      <c r="A69" s="176" t="s">
        <v>38</v>
      </c>
      <c r="B69" s="176" t="s">
        <v>39</v>
      </c>
      <c r="C69" s="188" t="s">
        <v>43</v>
      </c>
      <c r="D69" s="189"/>
      <c r="E69" s="189"/>
      <c r="F69" s="189"/>
      <c r="G69" s="190"/>
      <c r="H69" s="176" t="s">
        <v>41</v>
      </c>
      <c r="I69" s="176" t="s">
        <v>23</v>
      </c>
      <c r="J69" s="176" t="s">
        <v>42</v>
      </c>
      <c r="K69" s="70"/>
    </row>
    <row r="70" spans="1:12" x14ac:dyDescent="0.2">
      <c r="A70" s="177"/>
      <c r="B70" s="177"/>
      <c r="C70" s="191"/>
      <c r="D70" s="192"/>
      <c r="E70" s="192"/>
      <c r="F70" s="192"/>
      <c r="G70" s="193"/>
      <c r="H70" s="177"/>
      <c r="I70" s="177"/>
      <c r="J70" s="177"/>
      <c r="K70" s="70"/>
    </row>
    <row r="71" spans="1:12" x14ac:dyDescent="0.2">
      <c r="A71" s="178"/>
      <c r="B71" s="178"/>
      <c r="C71" s="194"/>
      <c r="D71" s="195"/>
      <c r="E71" s="195"/>
      <c r="F71" s="195"/>
      <c r="G71" s="196"/>
      <c r="H71" s="178"/>
      <c r="I71" s="178"/>
      <c r="J71" s="178"/>
      <c r="K71" s="70"/>
    </row>
    <row r="72" spans="1:12" ht="13.5" thickBot="1" x14ac:dyDescent="0.25">
      <c r="A72" s="44">
        <v>1</v>
      </c>
      <c r="B72" s="12">
        <v>2</v>
      </c>
      <c r="C72" s="197">
        <v>3</v>
      </c>
      <c r="D72" s="198"/>
      <c r="E72" s="198"/>
      <c r="F72" s="198"/>
      <c r="G72" s="199"/>
      <c r="H72" s="13" t="s">
        <v>2</v>
      </c>
      <c r="I72" s="13" t="s">
        <v>25</v>
      </c>
      <c r="J72" s="13" t="s">
        <v>26</v>
      </c>
      <c r="K72" s="71"/>
    </row>
    <row r="73" spans="1:12" ht="14.25" x14ac:dyDescent="0.2">
      <c r="A73" s="45" t="s">
        <v>5</v>
      </c>
      <c r="B73" s="34" t="s">
        <v>7</v>
      </c>
      <c r="C73" s="179" t="s">
        <v>17</v>
      </c>
      <c r="D73" s="180"/>
      <c r="E73" s="180"/>
      <c r="F73" s="180"/>
      <c r="G73" s="181"/>
      <c r="H73" s="89">
        <v>12452500</v>
      </c>
      <c r="I73" s="89">
        <v>482669.26</v>
      </c>
      <c r="J73" s="90">
        <v>11969830.74</v>
      </c>
    </row>
    <row r="74" spans="1:12" ht="12.75" customHeight="1" x14ac:dyDescent="0.2">
      <c r="A74" s="47" t="s">
        <v>4</v>
      </c>
      <c r="B74" s="41"/>
      <c r="C74" s="200"/>
      <c r="D74" s="201"/>
      <c r="E74" s="201"/>
      <c r="F74" s="201"/>
      <c r="G74" s="202"/>
      <c r="H74" s="102"/>
      <c r="I74" s="103"/>
      <c r="J74" s="104"/>
    </row>
    <row r="75" spans="1:12" ht="14.25" x14ac:dyDescent="0.2">
      <c r="A75" s="62" t="s">
        <v>91</v>
      </c>
      <c r="B75" s="63" t="s">
        <v>7</v>
      </c>
      <c r="C75" s="94" t="s">
        <v>69</v>
      </c>
      <c r="D75" s="105" t="s">
        <v>94</v>
      </c>
      <c r="E75" s="151" t="s">
        <v>93</v>
      </c>
      <c r="F75" s="154"/>
      <c r="G75" s="106" t="s">
        <v>69</v>
      </c>
      <c r="H75" s="95">
        <v>4697200</v>
      </c>
      <c r="I75" s="96">
        <v>203688.82</v>
      </c>
      <c r="J75" s="97">
        <v>4493511.18</v>
      </c>
      <c r="K75" s="74" t="str">
        <f t="shared" ref="K75:K106" si="1">C75 &amp; D75 &amp;E75 &amp; F75 &amp; G75</f>
        <v>00001000000000000000</v>
      </c>
      <c r="L75" s="65" t="s">
        <v>92</v>
      </c>
    </row>
    <row r="76" spans="1:12" ht="22.5" x14ac:dyDescent="0.2">
      <c r="A76" s="62" t="s">
        <v>95</v>
      </c>
      <c r="B76" s="63" t="s">
        <v>7</v>
      </c>
      <c r="C76" s="94" t="s">
        <v>69</v>
      </c>
      <c r="D76" s="105" t="s">
        <v>97</v>
      </c>
      <c r="E76" s="151" t="s">
        <v>93</v>
      </c>
      <c r="F76" s="154"/>
      <c r="G76" s="106" t="s">
        <v>69</v>
      </c>
      <c r="H76" s="95">
        <v>664100</v>
      </c>
      <c r="I76" s="96">
        <v>16000</v>
      </c>
      <c r="J76" s="97">
        <v>648100</v>
      </c>
      <c r="K76" s="74" t="str">
        <f t="shared" si="1"/>
        <v>00001020000000000000</v>
      </c>
      <c r="L76" s="65" t="s">
        <v>96</v>
      </c>
    </row>
    <row r="77" spans="1:12" ht="45" x14ac:dyDescent="0.2">
      <c r="A77" s="62" t="s">
        <v>98</v>
      </c>
      <c r="B77" s="63" t="s">
        <v>7</v>
      </c>
      <c r="C77" s="94" t="s">
        <v>69</v>
      </c>
      <c r="D77" s="105" t="s">
        <v>97</v>
      </c>
      <c r="E77" s="151" t="s">
        <v>100</v>
      </c>
      <c r="F77" s="154"/>
      <c r="G77" s="106" t="s">
        <v>69</v>
      </c>
      <c r="H77" s="95">
        <v>664100</v>
      </c>
      <c r="I77" s="96">
        <v>16000</v>
      </c>
      <c r="J77" s="97">
        <v>648100</v>
      </c>
      <c r="K77" s="74" t="str">
        <f t="shared" si="1"/>
        <v>00001029200000000000</v>
      </c>
      <c r="L77" s="65" t="s">
        <v>99</v>
      </c>
    </row>
    <row r="78" spans="1:12" ht="14.25" x14ac:dyDescent="0.2">
      <c r="A78" s="62" t="s">
        <v>101</v>
      </c>
      <c r="B78" s="63" t="s">
        <v>7</v>
      </c>
      <c r="C78" s="94" t="s">
        <v>69</v>
      </c>
      <c r="D78" s="105" t="s">
        <v>97</v>
      </c>
      <c r="E78" s="151" t="s">
        <v>103</v>
      </c>
      <c r="F78" s="154"/>
      <c r="G78" s="106" t="s">
        <v>69</v>
      </c>
      <c r="H78" s="95">
        <v>664100</v>
      </c>
      <c r="I78" s="96">
        <v>16000</v>
      </c>
      <c r="J78" s="97">
        <v>648100</v>
      </c>
      <c r="K78" s="74" t="str">
        <f t="shared" si="1"/>
        <v>00001029210001000000</v>
      </c>
      <c r="L78" s="65" t="s">
        <v>102</v>
      </c>
    </row>
    <row r="79" spans="1:12" ht="46.5" customHeight="1" x14ac:dyDescent="0.2">
      <c r="A79" s="62" t="s">
        <v>104</v>
      </c>
      <c r="B79" s="63" t="s">
        <v>7</v>
      </c>
      <c r="C79" s="94" t="s">
        <v>69</v>
      </c>
      <c r="D79" s="105" t="s">
        <v>97</v>
      </c>
      <c r="E79" s="151" t="s">
        <v>103</v>
      </c>
      <c r="F79" s="154"/>
      <c r="G79" s="106" t="s">
        <v>106</v>
      </c>
      <c r="H79" s="95">
        <v>664100</v>
      </c>
      <c r="I79" s="96">
        <v>16000</v>
      </c>
      <c r="J79" s="97">
        <v>648100</v>
      </c>
      <c r="K79" s="74" t="str">
        <f t="shared" si="1"/>
        <v>00001029210001000100</v>
      </c>
      <c r="L79" s="65" t="s">
        <v>105</v>
      </c>
    </row>
    <row r="80" spans="1:12" ht="22.5" x14ac:dyDescent="0.2">
      <c r="A80" s="62" t="s">
        <v>107</v>
      </c>
      <c r="B80" s="63" t="s">
        <v>7</v>
      </c>
      <c r="C80" s="94" t="s">
        <v>69</v>
      </c>
      <c r="D80" s="105" t="s">
        <v>97</v>
      </c>
      <c r="E80" s="151" t="s">
        <v>103</v>
      </c>
      <c r="F80" s="154"/>
      <c r="G80" s="106" t="s">
        <v>109</v>
      </c>
      <c r="H80" s="95">
        <v>664100</v>
      </c>
      <c r="I80" s="96">
        <v>16000</v>
      </c>
      <c r="J80" s="97">
        <v>648100</v>
      </c>
      <c r="K80" s="74" t="str">
        <f t="shared" si="1"/>
        <v>00001029210001000120</v>
      </c>
      <c r="L80" s="65" t="s">
        <v>108</v>
      </c>
    </row>
    <row r="81" spans="1:12" s="54" customFormat="1" ht="22.5" x14ac:dyDescent="0.2">
      <c r="A81" s="52" t="s">
        <v>110</v>
      </c>
      <c r="B81" s="51" t="s">
        <v>7</v>
      </c>
      <c r="C81" s="98" t="s">
        <v>69</v>
      </c>
      <c r="D81" s="107" t="s">
        <v>97</v>
      </c>
      <c r="E81" s="148" t="s">
        <v>103</v>
      </c>
      <c r="F81" s="155"/>
      <c r="G81" s="108" t="s">
        <v>111</v>
      </c>
      <c r="H81" s="99">
        <v>483000</v>
      </c>
      <c r="I81" s="100">
        <v>16000</v>
      </c>
      <c r="J81" s="101">
        <f>MAX(H81-I81,0)</f>
        <v>467000</v>
      </c>
      <c r="K81" s="74" t="str">
        <f t="shared" si="1"/>
        <v>00001029210001000121</v>
      </c>
      <c r="L81" s="53" t="str">
        <f>C81 &amp; D81 &amp;E81 &amp; F81 &amp; G81</f>
        <v>00001029210001000121</v>
      </c>
    </row>
    <row r="82" spans="1:12" s="54" customFormat="1" ht="33.75" x14ac:dyDescent="0.2">
      <c r="A82" s="52" t="s">
        <v>112</v>
      </c>
      <c r="B82" s="51" t="s">
        <v>7</v>
      </c>
      <c r="C82" s="98" t="s">
        <v>69</v>
      </c>
      <c r="D82" s="107" t="s">
        <v>97</v>
      </c>
      <c r="E82" s="148" t="s">
        <v>103</v>
      </c>
      <c r="F82" s="155"/>
      <c r="G82" s="108" t="s">
        <v>113</v>
      </c>
      <c r="H82" s="99">
        <v>40100</v>
      </c>
      <c r="I82" s="100"/>
      <c r="J82" s="101">
        <f>MAX(H82-I82,0)</f>
        <v>40100</v>
      </c>
      <c r="K82" s="74" t="str">
        <f t="shared" si="1"/>
        <v>00001029210001000122</v>
      </c>
      <c r="L82" s="53" t="str">
        <f>C82 &amp; D82 &amp;E82 &amp; F82 &amp; G82</f>
        <v>00001029210001000122</v>
      </c>
    </row>
    <row r="83" spans="1:12" s="54" customFormat="1" ht="33.75" x14ac:dyDescent="0.2">
      <c r="A83" s="52" t="s">
        <v>114</v>
      </c>
      <c r="B83" s="51" t="s">
        <v>7</v>
      </c>
      <c r="C83" s="98" t="s">
        <v>69</v>
      </c>
      <c r="D83" s="107" t="s">
        <v>97</v>
      </c>
      <c r="E83" s="148" t="s">
        <v>103</v>
      </c>
      <c r="F83" s="155"/>
      <c r="G83" s="108" t="s">
        <v>115</v>
      </c>
      <c r="H83" s="99">
        <v>141000</v>
      </c>
      <c r="I83" s="100"/>
      <c r="J83" s="101">
        <f>MAX(H83-I83,0)</f>
        <v>141000</v>
      </c>
      <c r="K83" s="74" t="str">
        <f t="shared" si="1"/>
        <v>00001029210001000129</v>
      </c>
      <c r="L83" s="53" t="str">
        <f>C83 &amp; D83 &amp;E83 &amp; F83 &amp; G83</f>
        <v>00001029210001000129</v>
      </c>
    </row>
    <row r="84" spans="1:12" ht="36" customHeight="1" x14ac:dyDescent="0.2">
      <c r="A84" s="62" t="s">
        <v>116</v>
      </c>
      <c r="B84" s="63" t="s">
        <v>7</v>
      </c>
      <c r="C84" s="94" t="s">
        <v>69</v>
      </c>
      <c r="D84" s="105" t="s">
        <v>118</v>
      </c>
      <c r="E84" s="151" t="s">
        <v>93</v>
      </c>
      <c r="F84" s="154"/>
      <c r="G84" s="106" t="s">
        <v>69</v>
      </c>
      <c r="H84" s="95">
        <v>3666400</v>
      </c>
      <c r="I84" s="96">
        <v>103138.82</v>
      </c>
      <c r="J84" s="97">
        <v>3563261.18</v>
      </c>
      <c r="K84" s="74" t="str">
        <f t="shared" si="1"/>
        <v>00001040000000000000</v>
      </c>
      <c r="L84" s="65" t="s">
        <v>117</v>
      </c>
    </row>
    <row r="85" spans="1:12" ht="45" x14ac:dyDescent="0.2">
      <c r="A85" s="62" t="s">
        <v>98</v>
      </c>
      <c r="B85" s="63" t="s">
        <v>7</v>
      </c>
      <c r="C85" s="94" t="s">
        <v>69</v>
      </c>
      <c r="D85" s="105" t="s">
        <v>118</v>
      </c>
      <c r="E85" s="151" t="s">
        <v>100</v>
      </c>
      <c r="F85" s="154"/>
      <c r="G85" s="106" t="s">
        <v>69</v>
      </c>
      <c r="H85" s="95">
        <v>3666400</v>
      </c>
      <c r="I85" s="96">
        <v>103138.82</v>
      </c>
      <c r="J85" s="97">
        <v>3563261.18</v>
      </c>
      <c r="K85" s="74" t="str">
        <f t="shared" si="1"/>
        <v>00001049200000000000</v>
      </c>
      <c r="L85" s="65" t="s">
        <v>119</v>
      </c>
    </row>
    <row r="86" spans="1:12" ht="14.25" x14ac:dyDescent="0.2">
      <c r="A86" s="62" t="s">
        <v>120</v>
      </c>
      <c r="B86" s="63" t="s">
        <v>7</v>
      </c>
      <c r="C86" s="94" t="s">
        <v>69</v>
      </c>
      <c r="D86" s="105" t="s">
        <v>118</v>
      </c>
      <c r="E86" s="151" t="s">
        <v>122</v>
      </c>
      <c r="F86" s="154"/>
      <c r="G86" s="106" t="s">
        <v>69</v>
      </c>
      <c r="H86" s="95">
        <v>3339000</v>
      </c>
      <c r="I86" s="96">
        <v>103138.82</v>
      </c>
      <c r="J86" s="97">
        <v>3235861.18</v>
      </c>
      <c r="K86" s="74" t="str">
        <f t="shared" si="1"/>
        <v>00001049220001000000</v>
      </c>
      <c r="L86" s="65" t="s">
        <v>121</v>
      </c>
    </row>
    <row r="87" spans="1:12" ht="45" customHeight="1" x14ac:dyDescent="0.2">
      <c r="A87" s="62" t="s">
        <v>104</v>
      </c>
      <c r="B87" s="63" t="s">
        <v>7</v>
      </c>
      <c r="C87" s="94" t="s">
        <v>69</v>
      </c>
      <c r="D87" s="105" t="s">
        <v>118</v>
      </c>
      <c r="E87" s="151" t="s">
        <v>122</v>
      </c>
      <c r="F87" s="154"/>
      <c r="G87" s="106" t="s">
        <v>106</v>
      </c>
      <c r="H87" s="95">
        <v>2691600</v>
      </c>
      <c r="I87" s="96">
        <v>74200</v>
      </c>
      <c r="J87" s="97">
        <v>2617400</v>
      </c>
      <c r="K87" s="74" t="str">
        <f t="shared" si="1"/>
        <v>00001049220001000100</v>
      </c>
      <c r="L87" s="65" t="s">
        <v>123</v>
      </c>
    </row>
    <row r="88" spans="1:12" ht="22.5" x14ac:dyDescent="0.2">
      <c r="A88" s="62" t="s">
        <v>107</v>
      </c>
      <c r="B88" s="63" t="s">
        <v>7</v>
      </c>
      <c r="C88" s="94" t="s">
        <v>69</v>
      </c>
      <c r="D88" s="105" t="s">
        <v>118</v>
      </c>
      <c r="E88" s="151" t="s">
        <v>122</v>
      </c>
      <c r="F88" s="154"/>
      <c r="G88" s="106" t="s">
        <v>109</v>
      </c>
      <c r="H88" s="95">
        <v>2691600</v>
      </c>
      <c r="I88" s="96">
        <v>74200</v>
      </c>
      <c r="J88" s="97">
        <v>2617400</v>
      </c>
      <c r="K88" s="74" t="str">
        <f t="shared" si="1"/>
        <v>00001049220001000120</v>
      </c>
      <c r="L88" s="65" t="s">
        <v>124</v>
      </c>
    </row>
    <row r="89" spans="1:12" s="54" customFormat="1" ht="22.5" x14ac:dyDescent="0.2">
      <c r="A89" s="52" t="s">
        <v>110</v>
      </c>
      <c r="B89" s="51" t="s">
        <v>7</v>
      </c>
      <c r="C89" s="98" t="s">
        <v>69</v>
      </c>
      <c r="D89" s="107" t="s">
        <v>118</v>
      </c>
      <c r="E89" s="148" t="s">
        <v>122</v>
      </c>
      <c r="F89" s="155"/>
      <c r="G89" s="108" t="s">
        <v>111</v>
      </c>
      <c r="H89" s="99">
        <v>1965900</v>
      </c>
      <c r="I89" s="100">
        <v>74200</v>
      </c>
      <c r="J89" s="101">
        <f>MAX(H89-I89,0)</f>
        <v>1891700</v>
      </c>
      <c r="K89" s="74" t="str">
        <f t="shared" si="1"/>
        <v>00001049220001000121</v>
      </c>
      <c r="L89" s="53" t="str">
        <f>C89 &amp; D89 &amp;E89 &amp; F89 &amp; G89</f>
        <v>00001049220001000121</v>
      </c>
    </row>
    <row r="90" spans="1:12" s="54" customFormat="1" ht="33.75" x14ac:dyDescent="0.2">
      <c r="A90" s="52" t="s">
        <v>112</v>
      </c>
      <c r="B90" s="51" t="s">
        <v>7</v>
      </c>
      <c r="C90" s="98" t="s">
        <v>69</v>
      </c>
      <c r="D90" s="107" t="s">
        <v>118</v>
      </c>
      <c r="E90" s="148" t="s">
        <v>122</v>
      </c>
      <c r="F90" s="155"/>
      <c r="G90" s="108" t="s">
        <v>113</v>
      </c>
      <c r="H90" s="99">
        <v>151600</v>
      </c>
      <c r="I90" s="100"/>
      <c r="J90" s="101">
        <f>MAX(H90-I90,0)</f>
        <v>151600</v>
      </c>
      <c r="K90" s="74" t="str">
        <f t="shared" si="1"/>
        <v>00001049220001000122</v>
      </c>
      <c r="L90" s="53" t="str">
        <f>C90 &amp; D90 &amp;E90 &amp; F90 &amp; G90</f>
        <v>00001049220001000122</v>
      </c>
    </row>
    <row r="91" spans="1:12" s="54" customFormat="1" ht="33.75" x14ac:dyDescent="0.2">
      <c r="A91" s="52" t="s">
        <v>114</v>
      </c>
      <c r="B91" s="51" t="s">
        <v>7</v>
      </c>
      <c r="C91" s="98" t="s">
        <v>69</v>
      </c>
      <c r="D91" s="107" t="s">
        <v>118</v>
      </c>
      <c r="E91" s="148" t="s">
        <v>122</v>
      </c>
      <c r="F91" s="155"/>
      <c r="G91" s="108" t="s">
        <v>115</v>
      </c>
      <c r="H91" s="99">
        <v>574100</v>
      </c>
      <c r="I91" s="100"/>
      <c r="J91" s="101">
        <f>MAX(H91-I91,0)</f>
        <v>574100</v>
      </c>
      <c r="K91" s="74" t="str">
        <f t="shared" si="1"/>
        <v>00001049220001000129</v>
      </c>
      <c r="L91" s="53" t="str">
        <f>C91 &amp; D91 &amp;E91 &amp; F91 &amp; G91</f>
        <v>00001049220001000129</v>
      </c>
    </row>
    <row r="92" spans="1:12" ht="22.5" x14ac:dyDescent="0.2">
      <c r="A92" s="62" t="s">
        <v>125</v>
      </c>
      <c r="B92" s="63" t="s">
        <v>7</v>
      </c>
      <c r="C92" s="94" t="s">
        <v>69</v>
      </c>
      <c r="D92" s="105" t="s">
        <v>118</v>
      </c>
      <c r="E92" s="151" t="s">
        <v>122</v>
      </c>
      <c r="F92" s="154"/>
      <c r="G92" s="106" t="s">
        <v>7</v>
      </c>
      <c r="H92" s="95">
        <v>588300</v>
      </c>
      <c r="I92" s="96">
        <v>24206.82</v>
      </c>
      <c r="J92" s="97">
        <v>564093.18000000005</v>
      </c>
      <c r="K92" s="74" t="str">
        <f t="shared" si="1"/>
        <v>00001049220001000200</v>
      </c>
      <c r="L92" s="65" t="s">
        <v>126</v>
      </c>
    </row>
    <row r="93" spans="1:12" ht="22.5" x14ac:dyDescent="0.2">
      <c r="A93" s="62" t="s">
        <v>127</v>
      </c>
      <c r="B93" s="63" t="s">
        <v>7</v>
      </c>
      <c r="C93" s="94" t="s">
        <v>69</v>
      </c>
      <c r="D93" s="105" t="s">
        <v>118</v>
      </c>
      <c r="E93" s="151" t="s">
        <v>122</v>
      </c>
      <c r="F93" s="154"/>
      <c r="G93" s="106" t="s">
        <v>129</v>
      </c>
      <c r="H93" s="95">
        <v>588300</v>
      </c>
      <c r="I93" s="96">
        <v>24206.82</v>
      </c>
      <c r="J93" s="97">
        <v>564093.18000000005</v>
      </c>
      <c r="K93" s="74" t="str">
        <f t="shared" si="1"/>
        <v>00001049220001000240</v>
      </c>
      <c r="L93" s="65" t="s">
        <v>128</v>
      </c>
    </row>
    <row r="94" spans="1:12" s="54" customFormat="1" ht="22.5" x14ac:dyDescent="0.2">
      <c r="A94" s="52" t="s">
        <v>130</v>
      </c>
      <c r="B94" s="51" t="s">
        <v>7</v>
      </c>
      <c r="C94" s="98" t="s">
        <v>69</v>
      </c>
      <c r="D94" s="107" t="s">
        <v>118</v>
      </c>
      <c r="E94" s="148" t="s">
        <v>122</v>
      </c>
      <c r="F94" s="155"/>
      <c r="G94" s="108" t="s">
        <v>131</v>
      </c>
      <c r="H94" s="99">
        <v>588300</v>
      </c>
      <c r="I94" s="100">
        <v>24206.82</v>
      </c>
      <c r="J94" s="101">
        <f>MAX(H94-I94,0)</f>
        <v>564093.18000000005</v>
      </c>
      <c r="K94" s="74" t="str">
        <f t="shared" si="1"/>
        <v>00001049220001000244</v>
      </c>
      <c r="L94" s="53" t="str">
        <f>C94 &amp; D94 &amp;E94 &amp; F94 &amp; G94</f>
        <v>00001049220001000244</v>
      </c>
    </row>
    <row r="95" spans="1:12" ht="14.25" x14ac:dyDescent="0.2">
      <c r="A95" s="62" t="s">
        <v>132</v>
      </c>
      <c r="B95" s="63" t="s">
        <v>7</v>
      </c>
      <c r="C95" s="94" t="s">
        <v>69</v>
      </c>
      <c r="D95" s="105" t="s">
        <v>118</v>
      </c>
      <c r="E95" s="151" t="s">
        <v>122</v>
      </c>
      <c r="F95" s="154"/>
      <c r="G95" s="106" t="s">
        <v>134</v>
      </c>
      <c r="H95" s="95">
        <v>59100</v>
      </c>
      <c r="I95" s="96">
        <v>4732</v>
      </c>
      <c r="J95" s="97">
        <v>54368</v>
      </c>
      <c r="K95" s="74" t="str">
        <f t="shared" si="1"/>
        <v>00001049220001000800</v>
      </c>
      <c r="L95" s="65" t="s">
        <v>133</v>
      </c>
    </row>
    <row r="96" spans="1:12" ht="14.25" x14ac:dyDescent="0.2">
      <c r="A96" s="62" t="s">
        <v>135</v>
      </c>
      <c r="B96" s="63" t="s">
        <v>7</v>
      </c>
      <c r="C96" s="94" t="s">
        <v>69</v>
      </c>
      <c r="D96" s="105" t="s">
        <v>118</v>
      </c>
      <c r="E96" s="151" t="s">
        <v>122</v>
      </c>
      <c r="F96" s="154"/>
      <c r="G96" s="106" t="s">
        <v>137</v>
      </c>
      <c r="H96" s="95">
        <v>59100</v>
      </c>
      <c r="I96" s="96">
        <v>4732</v>
      </c>
      <c r="J96" s="97">
        <v>54368</v>
      </c>
      <c r="K96" s="74" t="str">
        <f t="shared" si="1"/>
        <v>00001049220001000850</v>
      </c>
      <c r="L96" s="65" t="s">
        <v>136</v>
      </c>
    </row>
    <row r="97" spans="1:12" s="54" customFormat="1" ht="22.5" x14ac:dyDescent="0.2">
      <c r="A97" s="52" t="s">
        <v>138</v>
      </c>
      <c r="B97" s="51" t="s">
        <v>7</v>
      </c>
      <c r="C97" s="98" t="s">
        <v>69</v>
      </c>
      <c r="D97" s="107" t="s">
        <v>118</v>
      </c>
      <c r="E97" s="148" t="s">
        <v>122</v>
      </c>
      <c r="F97" s="155"/>
      <c r="G97" s="108" t="s">
        <v>139</v>
      </c>
      <c r="H97" s="99">
        <v>31000</v>
      </c>
      <c r="I97" s="100"/>
      <c r="J97" s="101">
        <f>MAX(H97-I97,0)</f>
        <v>31000</v>
      </c>
      <c r="K97" s="74" t="str">
        <f t="shared" si="1"/>
        <v>00001049220001000851</v>
      </c>
      <c r="L97" s="53" t="str">
        <f>C97 &amp; D97 &amp;E97 &amp; F97 &amp; G97</f>
        <v>00001049220001000851</v>
      </c>
    </row>
    <row r="98" spans="1:12" s="54" customFormat="1" ht="14.25" x14ac:dyDescent="0.2">
      <c r="A98" s="52" t="s">
        <v>140</v>
      </c>
      <c r="B98" s="51" t="s">
        <v>7</v>
      </c>
      <c r="C98" s="98" t="s">
        <v>69</v>
      </c>
      <c r="D98" s="107" t="s">
        <v>118</v>
      </c>
      <c r="E98" s="148" t="s">
        <v>122</v>
      </c>
      <c r="F98" s="155"/>
      <c r="G98" s="108" t="s">
        <v>141</v>
      </c>
      <c r="H98" s="99">
        <v>9200</v>
      </c>
      <c r="I98" s="100"/>
      <c r="J98" s="101">
        <f>MAX(H98-I98,0)</f>
        <v>9200</v>
      </c>
      <c r="K98" s="74" t="str">
        <f t="shared" si="1"/>
        <v>00001049220001000852</v>
      </c>
      <c r="L98" s="53" t="str">
        <f>C98 &amp; D98 &amp;E98 &amp; F98 &amp; G98</f>
        <v>00001049220001000852</v>
      </c>
    </row>
    <row r="99" spans="1:12" s="54" customFormat="1" ht="14.25" x14ac:dyDescent="0.2">
      <c r="A99" s="52" t="s">
        <v>142</v>
      </c>
      <c r="B99" s="51" t="s">
        <v>7</v>
      </c>
      <c r="C99" s="98" t="s">
        <v>69</v>
      </c>
      <c r="D99" s="107" t="s">
        <v>118</v>
      </c>
      <c r="E99" s="148" t="s">
        <v>122</v>
      </c>
      <c r="F99" s="155"/>
      <c r="G99" s="108" t="s">
        <v>143</v>
      </c>
      <c r="H99" s="99">
        <v>18900</v>
      </c>
      <c r="I99" s="100">
        <v>4732</v>
      </c>
      <c r="J99" s="101">
        <f>MAX(H99-I99,0)</f>
        <v>14168</v>
      </c>
      <c r="K99" s="74" t="str">
        <f t="shared" si="1"/>
        <v>00001049220001000853</v>
      </c>
      <c r="L99" s="53" t="str">
        <f>C99 &amp; D99 &amp;E99 &amp; F99 &amp; G99</f>
        <v>00001049220001000853</v>
      </c>
    </row>
    <row r="100" spans="1:12" ht="33.75" x14ac:dyDescent="0.2">
      <c r="A100" s="62" t="s">
        <v>144</v>
      </c>
      <c r="B100" s="63" t="s">
        <v>7</v>
      </c>
      <c r="C100" s="94" t="s">
        <v>69</v>
      </c>
      <c r="D100" s="105" t="s">
        <v>118</v>
      </c>
      <c r="E100" s="151" t="s">
        <v>146</v>
      </c>
      <c r="F100" s="154"/>
      <c r="G100" s="106" t="s">
        <v>69</v>
      </c>
      <c r="H100" s="95">
        <v>181400</v>
      </c>
      <c r="I100" s="96"/>
      <c r="J100" s="97">
        <v>181400</v>
      </c>
      <c r="K100" s="74" t="str">
        <f t="shared" si="1"/>
        <v>00001049220042020000</v>
      </c>
      <c r="L100" s="65" t="s">
        <v>145</v>
      </c>
    </row>
    <row r="101" spans="1:12" ht="47.25" customHeight="1" x14ac:dyDescent="0.2">
      <c r="A101" s="62" t="s">
        <v>104</v>
      </c>
      <c r="B101" s="63" t="s">
        <v>7</v>
      </c>
      <c r="C101" s="94" t="s">
        <v>69</v>
      </c>
      <c r="D101" s="105" t="s">
        <v>118</v>
      </c>
      <c r="E101" s="151" t="s">
        <v>146</v>
      </c>
      <c r="F101" s="154"/>
      <c r="G101" s="106" t="s">
        <v>106</v>
      </c>
      <c r="H101" s="95">
        <v>169000</v>
      </c>
      <c r="I101" s="96"/>
      <c r="J101" s="97">
        <v>169000</v>
      </c>
      <c r="K101" s="74" t="str">
        <f t="shared" si="1"/>
        <v>00001049220042020100</v>
      </c>
      <c r="L101" s="65" t="s">
        <v>147</v>
      </c>
    </row>
    <row r="102" spans="1:12" ht="22.5" x14ac:dyDescent="0.2">
      <c r="A102" s="62" t="s">
        <v>107</v>
      </c>
      <c r="B102" s="63" t="s">
        <v>7</v>
      </c>
      <c r="C102" s="94" t="s">
        <v>69</v>
      </c>
      <c r="D102" s="105" t="s">
        <v>118</v>
      </c>
      <c r="E102" s="151" t="s">
        <v>146</v>
      </c>
      <c r="F102" s="154"/>
      <c r="G102" s="106" t="s">
        <v>109</v>
      </c>
      <c r="H102" s="95">
        <v>169000</v>
      </c>
      <c r="I102" s="96"/>
      <c r="J102" s="97">
        <v>169000</v>
      </c>
      <c r="K102" s="74" t="str">
        <f t="shared" si="1"/>
        <v>00001049220042020120</v>
      </c>
      <c r="L102" s="65" t="s">
        <v>148</v>
      </c>
    </row>
    <row r="103" spans="1:12" s="54" customFormat="1" ht="22.5" x14ac:dyDescent="0.2">
      <c r="A103" s="52" t="s">
        <v>110</v>
      </c>
      <c r="B103" s="51" t="s">
        <v>7</v>
      </c>
      <c r="C103" s="98" t="s">
        <v>69</v>
      </c>
      <c r="D103" s="107" t="s">
        <v>118</v>
      </c>
      <c r="E103" s="148" t="s">
        <v>146</v>
      </c>
      <c r="F103" s="155"/>
      <c r="G103" s="108" t="s">
        <v>111</v>
      </c>
      <c r="H103" s="99">
        <v>124000</v>
      </c>
      <c r="I103" s="100"/>
      <c r="J103" s="101">
        <f>MAX(H103-I103,0)</f>
        <v>124000</v>
      </c>
      <c r="K103" s="74" t="str">
        <f t="shared" si="1"/>
        <v>00001049220042020121</v>
      </c>
      <c r="L103" s="53" t="str">
        <f>C103 &amp; D103 &amp;E103 &amp; F103 &amp; G103</f>
        <v>00001049220042020121</v>
      </c>
    </row>
    <row r="104" spans="1:12" s="54" customFormat="1" ht="33.75" x14ac:dyDescent="0.2">
      <c r="A104" s="52" t="s">
        <v>112</v>
      </c>
      <c r="B104" s="51" t="s">
        <v>7</v>
      </c>
      <c r="C104" s="98" t="s">
        <v>69</v>
      </c>
      <c r="D104" s="107" t="s">
        <v>118</v>
      </c>
      <c r="E104" s="148" t="s">
        <v>146</v>
      </c>
      <c r="F104" s="155"/>
      <c r="G104" s="108" t="s">
        <v>113</v>
      </c>
      <c r="H104" s="99">
        <v>8800</v>
      </c>
      <c r="I104" s="100"/>
      <c r="J104" s="101">
        <f>MAX(H104-I104,0)</f>
        <v>8800</v>
      </c>
      <c r="K104" s="74" t="str">
        <f t="shared" si="1"/>
        <v>00001049220042020122</v>
      </c>
      <c r="L104" s="53" t="str">
        <f>C104 &amp; D104 &amp;E104 &amp; F104 &amp; G104</f>
        <v>00001049220042020122</v>
      </c>
    </row>
    <row r="105" spans="1:12" s="54" customFormat="1" ht="33.75" x14ac:dyDescent="0.2">
      <c r="A105" s="52" t="s">
        <v>114</v>
      </c>
      <c r="B105" s="51" t="s">
        <v>7</v>
      </c>
      <c r="C105" s="98" t="s">
        <v>69</v>
      </c>
      <c r="D105" s="107" t="s">
        <v>118</v>
      </c>
      <c r="E105" s="148" t="s">
        <v>146</v>
      </c>
      <c r="F105" s="155"/>
      <c r="G105" s="108" t="s">
        <v>115</v>
      </c>
      <c r="H105" s="99">
        <v>36200</v>
      </c>
      <c r="I105" s="100"/>
      <c r="J105" s="101">
        <f>MAX(H105-I105,0)</f>
        <v>36200</v>
      </c>
      <c r="K105" s="74" t="str">
        <f t="shared" si="1"/>
        <v>00001049220042020129</v>
      </c>
      <c r="L105" s="53" t="str">
        <f>C105 &amp; D105 &amp;E105 &amp; F105 &amp; G105</f>
        <v>00001049220042020129</v>
      </c>
    </row>
    <row r="106" spans="1:12" ht="22.5" x14ac:dyDescent="0.2">
      <c r="A106" s="62" t="s">
        <v>125</v>
      </c>
      <c r="B106" s="63" t="s">
        <v>7</v>
      </c>
      <c r="C106" s="94" t="s">
        <v>69</v>
      </c>
      <c r="D106" s="105" t="s">
        <v>118</v>
      </c>
      <c r="E106" s="151" t="s">
        <v>146</v>
      </c>
      <c r="F106" s="154"/>
      <c r="G106" s="106" t="s">
        <v>7</v>
      </c>
      <c r="H106" s="95">
        <v>12400</v>
      </c>
      <c r="I106" s="96"/>
      <c r="J106" s="97">
        <v>12400</v>
      </c>
      <c r="K106" s="74" t="str">
        <f t="shared" si="1"/>
        <v>00001049220042020200</v>
      </c>
      <c r="L106" s="65" t="s">
        <v>149</v>
      </c>
    </row>
    <row r="107" spans="1:12" ht="22.5" x14ac:dyDescent="0.2">
      <c r="A107" s="62" t="s">
        <v>127</v>
      </c>
      <c r="B107" s="63" t="s">
        <v>7</v>
      </c>
      <c r="C107" s="94" t="s">
        <v>69</v>
      </c>
      <c r="D107" s="105" t="s">
        <v>118</v>
      </c>
      <c r="E107" s="151" t="s">
        <v>146</v>
      </c>
      <c r="F107" s="154"/>
      <c r="G107" s="106" t="s">
        <v>129</v>
      </c>
      <c r="H107" s="95">
        <v>12400</v>
      </c>
      <c r="I107" s="96"/>
      <c r="J107" s="97">
        <v>12400</v>
      </c>
      <c r="K107" s="74" t="str">
        <f t="shared" ref="K107:K138" si="2">C107 &amp; D107 &amp;E107 &amp; F107 &amp; G107</f>
        <v>00001049220042020240</v>
      </c>
      <c r="L107" s="65" t="s">
        <v>150</v>
      </c>
    </row>
    <row r="108" spans="1:12" s="54" customFormat="1" ht="22.5" x14ac:dyDescent="0.2">
      <c r="A108" s="52" t="s">
        <v>130</v>
      </c>
      <c r="B108" s="51" t="s">
        <v>7</v>
      </c>
      <c r="C108" s="98" t="s">
        <v>69</v>
      </c>
      <c r="D108" s="107" t="s">
        <v>118</v>
      </c>
      <c r="E108" s="148" t="s">
        <v>146</v>
      </c>
      <c r="F108" s="155"/>
      <c r="G108" s="108" t="s">
        <v>131</v>
      </c>
      <c r="H108" s="99">
        <v>12400</v>
      </c>
      <c r="I108" s="100"/>
      <c r="J108" s="101">
        <f>MAX(H108-I108,0)</f>
        <v>12400</v>
      </c>
      <c r="K108" s="74" t="str">
        <f t="shared" si="2"/>
        <v>00001049220042020244</v>
      </c>
      <c r="L108" s="53" t="str">
        <f>C108 &amp; D108 &amp;E108 &amp; F108 &amp; G108</f>
        <v>00001049220042020244</v>
      </c>
    </row>
    <row r="109" spans="1:12" ht="45" x14ac:dyDescent="0.2">
      <c r="A109" s="62" t="s">
        <v>151</v>
      </c>
      <c r="B109" s="63" t="s">
        <v>7</v>
      </c>
      <c r="C109" s="94" t="s">
        <v>69</v>
      </c>
      <c r="D109" s="105" t="s">
        <v>118</v>
      </c>
      <c r="E109" s="151" t="s">
        <v>153</v>
      </c>
      <c r="F109" s="154"/>
      <c r="G109" s="106" t="s">
        <v>69</v>
      </c>
      <c r="H109" s="95">
        <v>145500</v>
      </c>
      <c r="I109" s="96"/>
      <c r="J109" s="97">
        <v>145500</v>
      </c>
      <c r="K109" s="74" t="str">
        <f t="shared" si="2"/>
        <v>00001049220070280000</v>
      </c>
      <c r="L109" s="65" t="s">
        <v>152</v>
      </c>
    </row>
    <row r="110" spans="1:12" ht="45.75" customHeight="1" x14ac:dyDescent="0.2">
      <c r="A110" s="62" t="s">
        <v>104</v>
      </c>
      <c r="B110" s="63" t="s">
        <v>7</v>
      </c>
      <c r="C110" s="94" t="s">
        <v>69</v>
      </c>
      <c r="D110" s="105" t="s">
        <v>118</v>
      </c>
      <c r="E110" s="151" t="s">
        <v>153</v>
      </c>
      <c r="F110" s="154"/>
      <c r="G110" s="106" t="s">
        <v>106</v>
      </c>
      <c r="H110" s="95">
        <v>141000</v>
      </c>
      <c r="I110" s="96"/>
      <c r="J110" s="97">
        <v>141000</v>
      </c>
      <c r="K110" s="74" t="str">
        <f t="shared" si="2"/>
        <v>00001049220070280100</v>
      </c>
      <c r="L110" s="65" t="s">
        <v>154</v>
      </c>
    </row>
    <row r="111" spans="1:12" ht="22.5" x14ac:dyDescent="0.2">
      <c r="A111" s="62" t="s">
        <v>107</v>
      </c>
      <c r="B111" s="63" t="s">
        <v>7</v>
      </c>
      <c r="C111" s="94" t="s">
        <v>69</v>
      </c>
      <c r="D111" s="105" t="s">
        <v>118</v>
      </c>
      <c r="E111" s="151" t="s">
        <v>153</v>
      </c>
      <c r="F111" s="154"/>
      <c r="G111" s="106" t="s">
        <v>109</v>
      </c>
      <c r="H111" s="95">
        <v>141000</v>
      </c>
      <c r="I111" s="96"/>
      <c r="J111" s="97">
        <v>141000</v>
      </c>
      <c r="K111" s="74" t="str">
        <f t="shared" si="2"/>
        <v>00001049220070280120</v>
      </c>
      <c r="L111" s="65" t="s">
        <v>155</v>
      </c>
    </row>
    <row r="112" spans="1:12" s="54" customFormat="1" ht="22.5" x14ac:dyDescent="0.2">
      <c r="A112" s="52" t="s">
        <v>110</v>
      </c>
      <c r="B112" s="51" t="s">
        <v>7</v>
      </c>
      <c r="C112" s="98" t="s">
        <v>69</v>
      </c>
      <c r="D112" s="107" t="s">
        <v>118</v>
      </c>
      <c r="E112" s="148" t="s">
        <v>153</v>
      </c>
      <c r="F112" s="155"/>
      <c r="G112" s="108" t="s">
        <v>111</v>
      </c>
      <c r="H112" s="99">
        <v>109100</v>
      </c>
      <c r="I112" s="100"/>
      <c r="J112" s="101">
        <f>MAX(H112-I112,0)</f>
        <v>109100</v>
      </c>
      <c r="K112" s="74" t="str">
        <f t="shared" si="2"/>
        <v>00001049220070280121</v>
      </c>
      <c r="L112" s="53" t="str">
        <f>C112 &amp; D112 &amp;E112 &amp; F112 &amp; G112</f>
        <v>00001049220070280121</v>
      </c>
    </row>
    <row r="113" spans="1:12" s="54" customFormat="1" ht="33.75" x14ac:dyDescent="0.2">
      <c r="A113" s="52" t="s">
        <v>114</v>
      </c>
      <c r="B113" s="51" t="s">
        <v>7</v>
      </c>
      <c r="C113" s="98" t="s">
        <v>69</v>
      </c>
      <c r="D113" s="107" t="s">
        <v>118</v>
      </c>
      <c r="E113" s="148" t="s">
        <v>153</v>
      </c>
      <c r="F113" s="155"/>
      <c r="G113" s="108" t="s">
        <v>115</v>
      </c>
      <c r="H113" s="99">
        <v>31900</v>
      </c>
      <c r="I113" s="100"/>
      <c r="J113" s="101">
        <f>MAX(H113-I113,0)</f>
        <v>31900</v>
      </c>
      <c r="K113" s="74" t="str">
        <f t="shared" si="2"/>
        <v>00001049220070280129</v>
      </c>
      <c r="L113" s="53" t="str">
        <f>C113 &amp; D113 &amp;E113 &amp; F113 &amp; G113</f>
        <v>00001049220070280129</v>
      </c>
    </row>
    <row r="114" spans="1:12" ht="22.5" x14ac:dyDescent="0.2">
      <c r="A114" s="62" t="s">
        <v>125</v>
      </c>
      <c r="B114" s="63" t="s">
        <v>7</v>
      </c>
      <c r="C114" s="94" t="s">
        <v>69</v>
      </c>
      <c r="D114" s="105" t="s">
        <v>118</v>
      </c>
      <c r="E114" s="151" t="s">
        <v>153</v>
      </c>
      <c r="F114" s="154"/>
      <c r="G114" s="106" t="s">
        <v>7</v>
      </c>
      <c r="H114" s="95">
        <v>4500</v>
      </c>
      <c r="I114" s="96"/>
      <c r="J114" s="97">
        <v>4500</v>
      </c>
      <c r="K114" s="74" t="str">
        <f t="shared" si="2"/>
        <v>00001049220070280200</v>
      </c>
      <c r="L114" s="65" t="s">
        <v>156</v>
      </c>
    </row>
    <row r="115" spans="1:12" ht="22.5" x14ac:dyDescent="0.2">
      <c r="A115" s="62" t="s">
        <v>127</v>
      </c>
      <c r="B115" s="63" t="s">
        <v>7</v>
      </c>
      <c r="C115" s="94" t="s">
        <v>69</v>
      </c>
      <c r="D115" s="105" t="s">
        <v>118</v>
      </c>
      <c r="E115" s="151" t="s">
        <v>153</v>
      </c>
      <c r="F115" s="154"/>
      <c r="G115" s="106" t="s">
        <v>129</v>
      </c>
      <c r="H115" s="95">
        <v>4500</v>
      </c>
      <c r="I115" s="96"/>
      <c r="J115" s="97">
        <v>4500</v>
      </c>
      <c r="K115" s="74" t="str">
        <f t="shared" si="2"/>
        <v>00001049220070280240</v>
      </c>
      <c r="L115" s="65" t="s">
        <v>157</v>
      </c>
    </row>
    <row r="116" spans="1:12" s="54" customFormat="1" ht="22.5" x14ac:dyDescent="0.2">
      <c r="A116" s="52" t="s">
        <v>130</v>
      </c>
      <c r="B116" s="51" t="s">
        <v>7</v>
      </c>
      <c r="C116" s="98" t="s">
        <v>69</v>
      </c>
      <c r="D116" s="107" t="s">
        <v>118</v>
      </c>
      <c r="E116" s="148" t="s">
        <v>153</v>
      </c>
      <c r="F116" s="155"/>
      <c r="G116" s="108" t="s">
        <v>131</v>
      </c>
      <c r="H116" s="99">
        <v>4500</v>
      </c>
      <c r="I116" s="100"/>
      <c r="J116" s="101">
        <f>MAX(H116-I116,0)</f>
        <v>4500</v>
      </c>
      <c r="K116" s="74" t="str">
        <f t="shared" si="2"/>
        <v>00001049220070280244</v>
      </c>
      <c r="L116" s="53" t="str">
        <f>C116 &amp; D116 &amp;E116 &amp; F116 &amp; G116</f>
        <v>00001049220070280244</v>
      </c>
    </row>
    <row r="117" spans="1:12" ht="45.75" customHeight="1" x14ac:dyDescent="0.2">
      <c r="A117" s="62" t="s">
        <v>158</v>
      </c>
      <c r="B117" s="63" t="s">
        <v>7</v>
      </c>
      <c r="C117" s="94" t="s">
        <v>69</v>
      </c>
      <c r="D117" s="105" t="s">
        <v>118</v>
      </c>
      <c r="E117" s="151" t="s">
        <v>160</v>
      </c>
      <c r="F117" s="154"/>
      <c r="G117" s="106" t="s">
        <v>69</v>
      </c>
      <c r="H117" s="95">
        <v>500</v>
      </c>
      <c r="I117" s="96"/>
      <c r="J117" s="97">
        <v>500</v>
      </c>
      <c r="K117" s="74" t="str">
        <f t="shared" si="2"/>
        <v>00001049220070650000</v>
      </c>
      <c r="L117" s="65" t="s">
        <v>159</v>
      </c>
    </row>
    <row r="118" spans="1:12" ht="22.5" x14ac:dyDescent="0.2">
      <c r="A118" s="62" t="s">
        <v>125</v>
      </c>
      <c r="B118" s="63" t="s">
        <v>7</v>
      </c>
      <c r="C118" s="94" t="s">
        <v>69</v>
      </c>
      <c r="D118" s="105" t="s">
        <v>118</v>
      </c>
      <c r="E118" s="151" t="s">
        <v>160</v>
      </c>
      <c r="F118" s="154"/>
      <c r="G118" s="106" t="s">
        <v>7</v>
      </c>
      <c r="H118" s="95">
        <v>500</v>
      </c>
      <c r="I118" s="96"/>
      <c r="J118" s="97">
        <v>500</v>
      </c>
      <c r="K118" s="74" t="str">
        <f t="shared" si="2"/>
        <v>00001049220070650200</v>
      </c>
      <c r="L118" s="65" t="s">
        <v>161</v>
      </c>
    </row>
    <row r="119" spans="1:12" ht="22.5" x14ac:dyDescent="0.2">
      <c r="A119" s="62" t="s">
        <v>127</v>
      </c>
      <c r="B119" s="63" t="s">
        <v>7</v>
      </c>
      <c r="C119" s="94" t="s">
        <v>69</v>
      </c>
      <c r="D119" s="105" t="s">
        <v>118</v>
      </c>
      <c r="E119" s="151" t="s">
        <v>160</v>
      </c>
      <c r="F119" s="154"/>
      <c r="G119" s="106" t="s">
        <v>129</v>
      </c>
      <c r="H119" s="95">
        <v>500</v>
      </c>
      <c r="I119" s="96"/>
      <c r="J119" s="97">
        <v>500</v>
      </c>
      <c r="K119" s="74" t="str">
        <f t="shared" si="2"/>
        <v>00001049220070650240</v>
      </c>
      <c r="L119" s="65" t="s">
        <v>162</v>
      </c>
    </row>
    <row r="120" spans="1:12" s="54" customFormat="1" ht="22.5" x14ac:dyDescent="0.2">
      <c r="A120" s="52" t="s">
        <v>130</v>
      </c>
      <c r="B120" s="51" t="s">
        <v>7</v>
      </c>
      <c r="C120" s="98" t="s">
        <v>69</v>
      </c>
      <c r="D120" s="107" t="s">
        <v>118</v>
      </c>
      <c r="E120" s="148" t="s">
        <v>160</v>
      </c>
      <c r="F120" s="155"/>
      <c r="G120" s="108" t="s">
        <v>131</v>
      </c>
      <c r="H120" s="99">
        <v>500</v>
      </c>
      <c r="I120" s="100"/>
      <c r="J120" s="101">
        <f>MAX(H120-I120,0)</f>
        <v>500</v>
      </c>
      <c r="K120" s="74" t="str">
        <f t="shared" si="2"/>
        <v>00001049220070650244</v>
      </c>
      <c r="L120" s="53" t="str">
        <f>C120 &amp; D120 &amp;E120 &amp; F120 &amp; G120</f>
        <v>00001049220070650244</v>
      </c>
    </row>
    <row r="121" spans="1:12" ht="14.25" x14ac:dyDescent="0.2">
      <c r="A121" s="62" t="s">
        <v>163</v>
      </c>
      <c r="B121" s="63" t="s">
        <v>7</v>
      </c>
      <c r="C121" s="94" t="s">
        <v>69</v>
      </c>
      <c r="D121" s="105" t="s">
        <v>165</v>
      </c>
      <c r="E121" s="151" t="s">
        <v>93</v>
      </c>
      <c r="F121" s="154"/>
      <c r="G121" s="106" t="s">
        <v>69</v>
      </c>
      <c r="H121" s="95">
        <v>1000</v>
      </c>
      <c r="I121" s="96"/>
      <c r="J121" s="97">
        <v>1000</v>
      </c>
      <c r="K121" s="74" t="str">
        <f t="shared" si="2"/>
        <v>00001110000000000000</v>
      </c>
      <c r="L121" s="65" t="s">
        <v>164</v>
      </c>
    </row>
    <row r="122" spans="1:12" ht="22.5" x14ac:dyDescent="0.2">
      <c r="A122" s="62" t="s">
        <v>166</v>
      </c>
      <c r="B122" s="63" t="s">
        <v>7</v>
      </c>
      <c r="C122" s="94" t="s">
        <v>69</v>
      </c>
      <c r="D122" s="105" t="s">
        <v>165</v>
      </c>
      <c r="E122" s="151" t="s">
        <v>168</v>
      </c>
      <c r="F122" s="154"/>
      <c r="G122" s="106" t="s">
        <v>69</v>
      </c>
      <c r="H122" s="95">
        <v>1000</v>
      </c>
      <c r="I122" s="96"/>
      <c r="J122" s="97">
        <v>1000</v>
      </c>
      <c r="K122" s="74" t="str">
        <f t="shared" si="2"/>
        <v>00001119300000000000</v>
      </c>
      <c r="L122" s="65" t="s">
        <v>167</v>
      </c>
    </row>
    <row r="123" spans="1:12" ht="14.25" x14ac:dyDescent="0.2">
      <c r="A123" s="62" t="s">
        <v>169</v>
      </c>
      <c r="B123" s="63" t="s">
        <v>7</v>
      </c>
      <c r="C123" s="94" t="s">
        <v>69</v>
      </c>
      <c r="D123" s="105" t="s">
        <v>165</v>
      </c>
      <c r="E123" s="151" t="s">
        <v>171</v>
      </c>
      <c r="F123" s="154"/>
      <c r="G123" s="106" t="s">
        <v>69</v>
      </c>
      <c r="H123" s="95">
        <v>1000</v>
      </c>
      <c r="I123" s="96"/>
      <c r="J123" s="97">
        <v>1000</v>
      </c>
      <c r="K123" s="74" t="str">
        <f t="shared" si="2"/>
        <v>00001119310026010000</v>
      </c>
      <c r="L123" s="65" t="s">
        <v>170</v>
      </c>
    </row>
    <row r="124" spans="1:12" ht="14.25" x14ac:dyDescent="0.2">
      <c r="A124" s="62" t="s">
        <v>132</v>
      </c>
      <c r="B124" s="63" t="s">
        <v>7</v>
      </c>
      <c r="C124" s="94" t="s">
        <v>69</v>
      </c>
      <c r="D124" s="105" t="s">
        <v>165</v>
      </c>
      <c r="E124" s="151" t="s">
        <v>171</v>
      </c>
      <c r="F124" s="154"/>
      <c r="G124" s="106" t="s">
        <v>134</v>
      </c>
      <c r="H124" s="95">
        <v>1000</v>
      </c>
      <c r="I124" s="96"/>
      <c r="J124" s="97">
        <v>1000</v>
      </c>
      <c r="K124" s="74" t="str">
        <f t="shared" si="2"/>
        <v>00001119310026010800</v>
      </c>
      <c r="L124" s="65" t="s">
        <v>172</v>
      </c>
    </row>
    <row r="125" spans="1:12" s="54" customFormat="1" ht="14.25" x14ac:dyDescent="0.2">
      <c r="A125" s="52" t="s">
        <v>173</v>
      </c>
      <c r="B125" s="51" t="s">
        <v>7</v>
      </c>
      <c r="C125" s="98" t="s">
        <v>69</v>
      </c>
      <c r="D125" s="107" t="s">
        <v>165</v>
      </c>
      <c r="E125" s="148" t="s">
        <v>171</v>
      </c>
      <c r="F125" s="155"/>
      <c r="G125" s="108" t="s">
        <v>174</v>
      </c>
      <c r="H125" s="99">
        <v>1000</v>
      </c>
      <c r="I125" s="100"/>
      <c r="J125" s="101">
        <f>MAX(H125-I125,0)</f>
        <v>1000</v>
      </c>
      <c r="K125" s="74" t="str">
        <f t="shared" si="2"/>
        <v>00001119310026010870</v>
      </c>
      <c r="L125" s="53" t="str">
        <f>C125 &amp; D125 &amp;E125 &amp; F125 &amp; G125</f>
        <v>00001119310026010870</v>
      </c>
    </row>
    <row r="126" spans="1:12" ht="14.25" x14ac:dyDescent="0.2">
      <c r="A126" s="62" t="s">
        <v>175</v>
      </c>
      <c r="B126" s="63" t="s">
        <v>7</v>
      </c>
      <c r="C126" s="94" t="s">
        <v>69</v>
      </c>
      <c r="D126" s="105" t="s">
        <v>177</v>
      </c>
      <c r="E126" s="151" t="s">
        <v>93</v>
      </c>
      <c r="F126" s="154"/>
      <c r="G126" s="106" t="s">
        <v>69</v>
      </c>
      <c r="H126" s="95">
        <v>365700</v>
      </c>
      <c r="I126" s="96">
        <v>84550</v>
      </c>
      <c r="J126" s="97">
        <v>281150</v>
      </c>
      <c r="K126" s="74" t="str">
        <f t="shared" si="2"/>
        <v>00001130000000000000</v>
      </c>
      <c r="L126" s="65" t="s">
        <v>176</v>
      </c>
    </row>
    <row r="127" spans="1:12" ht="45" x14ac:dyDescent="0.2">
      <c r="A127" s="62" t="s">
        <v>178</v>
      </c>
      <c r="B127" s="63" t="s">
        <v>7</v>
      </c>
      <c r="C127" s="94" t="s">
        <v>69</v>
      </c>
      <c r="D127" s="105" t="s">
        <v>177</v>
      </c>
      <c r="E127" s="151" t="s">
        <v>180</v>
      </c>
      <c r="F127" s="154"/>
      <c r="G127" s="106" t="s">
        <v>69</v>
      </c>
      <c r="H127" s="95">
        <v>3000</v>
      </c>
      <c r="I127" s="96"/>
      <c r="J127" s="97">
        <v>3000</v>
      </c>
      <c r="K127" s="74" t="str">
        <f t="shared" si="2"/>
        <v>00001130200000000000</v>
      </c>
      <c r="L127" s="65" t="s">
        <v>179</v>
      </c>
    </row>
    <row r="128" spans="1:12" ht="45" x14ac:dyDescent="0.2">
      <c r="A128" s="62" t="s">
        <v>181</v>
      </c>
      <c r="B128" s="63" t="s">
        <v>7</v>
      </c>
      <c r="C128" s="94" t="s">
        <v>69</v>
      </c>
      <c r="D128" s="105" t="s">
        <v>177</v>
      </c>
      <c r="E128" s="151" t="s">
        <v>183</v>
      </c>
      <c r="F128" s="154"/>
      <c r="G128" s="106" t="s">
        <v>69</v>
      </c>
      <c r="H128" s="95">
        <v>3000</v>
      </c>
      <c r="I128" s="96"/>
      <c r="J128" s="97">
        <v>3000</v>
      </c>
      <c r="K128" s="74" t="str">
        <f t="shared" si="2"/>
        <v>00001130200100000000</v>
      </c>
      <c r="L128" s="65" t="s">
        <v>182</v>
      </c>
    </row>
    <row r="129" spans="1:12" ht="22.5" x14ac:dyDescent="0.2">
      <c r="A129" s="62" t="s">
        <v>184</v>
      </c>
      <c r="B129" s="63" t="s">
        <v>7</v>
      </c>
      <c r="C129" s="94" t="s">
        <v>69</v>
      </c>
      <c r="D129" s="105" t="s">
        <v>177</v>
      </c>
      <c r="E129" s="151" t="s">
        <v>186</v>
      </c>
      <c r="F129" s="154"/>
      <c r="G129" s="106" t="s">
        <v>69</v>
      </c>
      <c r="H129" s="95">
        <v>3000</v>
      </c>
      <c r="I129" s="96"/>
      <c r="J129" s="97">
        <v>3000</v>
      </c>
      <c r="K129" s="74" t="str">
        <f t="shared" si="2"/>
        <v>00001130200123010000</v>
      </c>
      <c r="L129" s="65" t="s">
        <v>185</v>
      </c>
    </row>
    <row r="130" spans="1:12" ht="22.5" x14ac:dyDescent="0.2">
      <c r="A130" s="62" t="s">
        <v>125</v>
      </c>
      <c r="B130" s="63" t="s">
        <v>7</v>
      </c>
      <c r="C130" s="94" t="s">
        <v>69</v>
      </c>
      <c r="D130" s="105" t="s">
        <v>177</v>
      </c>
      <c r="E130" s="151" t="s">
        <v>186</v>
      </c>
      <c r="F130" s="154"/>
      <c r="G130" s="106" t="s">
        <v>7</v>
      </c>
      <c r="H130" s="95">
        <v>3000</v>
      </c>
      <c r="I130" s="96"/>
      <c r="J130" s="97">
        <v>3000</v>
      </c>
      <c r="K130" s="74" t="str">
        <f t="shared" si="2"/>
        <v>00001130200123010200</v>
      </c>
      <c r="L130" s="65" t="s">
        <v>187</v>
      </c>
    </row>
    <row r="131" spans="1:12" ht="22.5" x14ac:dyDescent="0.2">
      <c r="A131" s="62" t="s">
        <v>127</v>
      </c>
      <c r="B131" s="63" t="s">
        <v>7</v>
      </c>
      <c r="C131" s="94" t="s">
        <v>69</v>
      </c>
      <c r="D131" s="105" t="s">
        <v>177</v>
      </c>
      <c r="E131" s="151" t="s">
        <v>186</v>
      </c>
      <c r="F131" s="154"/>
      <c r="G131" s="106" t="s">
        <v>129</v>
      </c>
      <c r="H131" s="95">
        <v>3000</v>
      </c>
      <c r="I131" s="96"/>
      <c r="J131" s="97">
        <v>3000</v>
      </c>
      <c r="K131" s="74" t="str">
        <f t="shared" si="2"/>
        <v>00001130200123010240</v>
      </c>
      <c r="L131" s="65" t="s">
        <v>188</v>
      </c>
    </row>
    <row r="132" spans="1:12" s="54" customFormat="1" ht="22.5" x14ac:dyDescent="0.2">
      <c r="A132" s="52" t="s">
        <v>130</v>
      </c>
      <c r="B132" s="51" t="s">
        <v>7</v>
      </c>
      <c r="C132" s="98" t="s">
        <v>69</v>
      </c>
      <c r="D132" s="107" t="s">
        <v>177</v>
      </c>
      <c r="E132" s="148" t="s">
        <v>186</v>
      </c>
      <c r="F132" s="155"/>
      <c r="G132" s="108" t="s">
        <v>131</v>
      </c>
      <c r="H132" s="99">
        <v>3000</v>
      </c>
      <c r="I132" s="100"/>
      <c r="J132" s="101">
        <f>MAX(H132-I132,0)</f>
        <v>3000</v>
      </c>
      <c r="K132" s="74" t="str">
        <f t="shared" si="2"/>
        <v>00001130200123010244</v>
      </c>
      <c r="L132" s="53" t="str">
        <f>C132 &amp; D132 &amp;E132 &amp; F132 &amp; G132</f>
        <v>00001130200123010244</v>
      </c>
    </row>
    <row r="133" spans="1:12" ht="33.75" x14ac:dyDescent="0.2">
      <c r="A133" s="62" t="s">
        <v>189</v>
      </c>
      <c r="B133" s="63" t="s">
        <v>7</v>
      </c>
      <c r="C133" s="94" t="s">
        <v>69</v>
      </c>
      <c r="D133" s="105" t="s">
        <v>177</v>
      </c>
      <c r="E133" s="151" t="s">
        <v>191</v>
      </c>
      <c r="F133" s="154"/>
      <c r="G133" s="106" t="s">
        <v>69</v>
      </c>
      <c r="H133" s="95">
        <v>362700</v>
      </c>
      <c r="I133" s="96">
        <v>84550</v>
      </c>
      <c r="J133" s="97">
        <v>278150</v>
      </c>
      <c r="K133" s="74" t="str">
        <f t="shared" si="2"/>
        <v>00001130300000000000</v>
      </c>
      <c r="L133" s="65" t="s">
        <v>190</v>
      </c>
    </row>
    <row r="134" spans="1:12" ht="56.25" x14ac:dyDescent="0.2">
      <c r="A134" s="62" t="s">
        <v>192</v>
      </c>
      <c r="B134" s="63" t="s">
        <v>7</v>
      </c>
      <c r="C134" s="94" t="s">
        <v>69</v>
      </c>
      <c r="D134" s="105" t="s">
        <v>177</v>
      </c>
      <c r="E134" s="151" t="s">
        <v>194</v>
      </c>
      <c r="F134" s="154"/>
      <c r="G134" s="106" t="s">
        <v>69</v>
      </c>
      <c r="H134" s="95">
        <v>362700</v>
      </c>
      <c r="I134" s="96">
        <v>84550</v>
      </c>
      <c r="J134" s="97">
        <v>278150</v>
      </c>
      <c r="K134" s="74" t="str">
        <f t="shared" si="2"/>
        <v>00001130330000000000</v>
      </c>
      <c r="L134" s="65" t="s">
        <v>193</v>
      </c>
    </row>
    <row r="135" spans="1:12" ht="33.75" x14ac:dyDescent="0.2">
      <c r="A135" s="62" t="s">
        <v>195</v>
      </c>
      <c r="B135" s="63" t="s">
        <v>7</v>
      </c>
      <c r="C135" s="94" t="s">
        <v>69</v>
      </c>
      <c r="D135" s="105" t="s">
        <v>177</v>
      </c>
      <c r="E135" s="151" t="s">
        <v>197</v>
      </c>
      <c r="F135" s="154"/>
      <c r="G135" s="106" t="s">
        <v>69</v>
      </c>
      <c r="H135" s="95">
        <v>362700</v>
      </c>
      <c r="I135" s="96">
        <v>84550</v>
      </c>
      <c r="J135" s="97">
        <v>278150</v>
      </c>
      <c r="K135" s="74" t="str">
        <f t="shared" si="2"/>
        <v>00001130330200000000</v>
      </c>
      <c r="L135" s="65" t="s">
        <v>196</v>
      </c>
    </row>
    <row r="136" spans="1:12" ht="33.75" x14ac:dyDescent="0.2">
      <c r="A136" s="62" t="s">
        <v>198</v>
      </c>
      <c r="B136" s="63" t="s">
        <v>7</v>
      </c>
      <c r="C136" s="94" t="s">
        <v>69</v>
      </c>
      <c r="D136" s="105" t="s">
        <v>177</v>
      </c>
      <c r="E136" s="151" t="s">
        <v>200</v>
      </c>
      <c r="F136" s="154"/>
      <c r="G136" s="106" t="s">
        <v>69</v>
      </c>
      <c r="H136" s="95">
        <v>362700</v>
      </c>
      <c r="I136" s="96">
        <v>84550</v>
      </c>
      <c r="J136" s="97">
        <v>278150</v>
      </c>
      <c r="K136" s="74" t="str">
        <f t="shared" si="2"/>
        <v>00001130330262010000</v>
      </c>
      <c r="L136" s="65" t="s">
        <v>199</v>
      </c>
    </row>
    <row r="137" spans="1:12" ht="14.25" x14ac:dyDescent="0.2">
      <c r="A137" s="62" t="s">
        <v>201</v>
      </c>
      <c r="B137" s="63" t="s">
        <v>7</v>
      </c>
      <c r="C137" s="94" t="s">
        <v>69</v>
      </c>
      <c r="D137" s="105" t="s">
        <v>177</v>
      </c>
      <c r="E137" s="151" t="s">
        <v>200</v>
      </c>
      <c r="F137" s="154"/>
      <c r="G137" s="106" t="s">
        <v>8</v>
      </c>
      <c r="H137" s="95">
        <v>362700</v>
      </c>
      <c r="I137" s="96">
        <v>84550</v>
      </c>
      <c r="J137" s="97">
        <v>278150</v>
      </c>
      <c r="K137" s="74" t="str">
        <f t="shared" si="2"/>
        <v>00001130330262010500</v>
      </c>
      <c r="L137" s="65" t="s">
        <v>202</v>
      </c>
    </row>
    <row r="138" spans="1:12" s="54" customFormat="1" ht="14.25" x14ac:dyDescent="0.2">
      <c r="A138" s="52" t="s">
        <v>203</v>
      </c>
      <c r="B138" s="51" t="s">
        <v>7</v>
      </c>
      <c r="C138" s="98" t="s">
        <v>69</v>
      </c>
      <c r="D138" s="107" t="s">
        <v>177</v>
      </c>
      <c r="E138" s="148" t="s">
        <v>200</v>
      </c>
      <c r="F138" s="155"/>
      <c r="G138" s="108" t="s">
        <v>204</v>
      </c>
      <c r="H138" s="99">
        <v>362700</v>
      </c>
      <c r="I138" s="100">
        <v>84550</v>
      </c>
      <c r="J138" s="101">
        <f>MAX(H138-I138,0)</f>
        <v>278150</v>
      </c>
      <c r="K138" s="74" t="str">
        <f t="shared" si="2"/>
        <v>00001130330262010540</v>
      </c>
      <c r="L138" s="53" t="str">
        <f>C138 &amp; D138 &amp;E138 &amp; F138 &amp; G138</f>
        <v>00001130330262010540</v>
      </c>
    </row>
    <row r="139" spans="1:12" ht="14.25" x14ac:dyDescent="0.2">
      <c r="A139" s="62" t="s">
        <v>205</v>
      </c>
      <c r="B139" s="63" t="s">
        <v>7</v>
      </c>
      <c r="C139" s="94" t="s">
        <v>69</v>
      </c>
      <c r="D139" s="105" t="s">
        <v>207</v>
      </c>
      <c r="E139" s="151" t="s">
        <v>93</v>
      </c>
      <c r="F139" s="154"/>
      <c r="G139" s="106" t="s">
        <v>69</v>
      </c>
      <c r="H139" s="95">
        <v>170600</v>
      </c>
      <c r="I139" s="96"/>
      <c r="J139" s="97">
        <v>170600</v>
      </c>
      <c r="K139" s="74" t="str">
        <f t="shared" ref="K139:K170" si="3">C139 &amp; D139 &amp;E139 &amp; F139 &amp; G139</f>
        <v>00002000000000000000</v>
      </c>
      <c r="L139" s="65" t="s">
        <v>206</v>
      </c>
    </row>
    <row r="140" spans="1:12" ht="14.25" x14ac:dyDescent="0.2">
      <c r="A140" s="62" t="s">
        <v>208</v>
      </c>
      <c r="B140" s="63" t="s">
        <v>7</v>
      </c>
      <c r="C140" s="94" t="s">
        <v>69</v>
      </c>
      <c r="D140" s="105" t="s">
        <v>210</v>
      </c>
      <c r="E140" s="151" t="s">
        <v>93</v>
      </c>
      <c r="F140" s="154"/>
      <c r="G140" s="106" t="s">
        <v>69</v>
      </c>
      <c r="H140" s="95">
        <v>170600</v>
      </c>
      <c r="I140" s="96"/>
      <c r="J140" s="97">
        <v>170600</v>
      </c>
      <c r="K140" s="74" t="str">
        <f t="shared" si="3"/>
        <v>00002030000000000000</v>
      </c>
      <c r="L140" s="65" t="s">
        <v>209</v>
      </c>
    </row>
    <row r="141" spans="1:12" ht="22.5" x14ac:dyDescent="0.2">
      <c r="A141" s="62" t="s">
        <v>166</v>
      </c>
      <c r="B141" s="63" t="s">
        <v>7</v>
      </c>
      <c r="C141" s="94" t="s">
        <v>69</v>
      </c>
      <c r="D141" s="105" t="s">
        <v>210</v>
      </c>
      <c r="E141" s="151" t="s">
        <v>168</v>
      </c>
      <c r="F141" s="154"/>
      <c r="G141" s="106" t="s">
        <v>69</v>
      </c>
      <c r="H141" s="95">
        <v>170600</v>
      </c>
      <c r="I141" s="96"/>
      <c r="J141" s="97">
        <v>170600</v>
      </c>
      <c r="K141" s="74" t="str">
        <f t="shared" si="3"/>
        <v>00002039300000000000</v>
      </c>
      <c r="L141" s="65" t="s">
        <v>211</v>
      </c>
    </row>
    <row r="142" spans="1:12" ht="22.5" x14ac:dyDescent="0.2">
      <c r="A142" s="62" t="s">
        <v>212</v>
      </c>
      <c r="B142" s="63" t="s">
        <v>7</v>
      </c>
      <c r="C142" s="94" t="s">
        <v>69</v>
      </c>
      <c r="D142" s="105" t="s">
        <v>210</v>
      </c>
      <c r="E142" s="151" t="s">
        <v>214</v>
      </c>
      <c r="F142" s="154"/>
      <c r="G142" s="106" t="s">
        <v>69</v>
      </c>
      <c r="H142" s="95">
        <v>170600</v>
      </c>
      <c r="I142" s="96"/>
      <c r="J142" s="97">
        <v>170600</v>
      </c>
      <c r="K142" s="74" t="str">
        <f t="shared" si="3"/>
        <v>00002039320051180000</v>
      </c>
      <c r="L142" s="65" t="s">
        <v>213</v>
      </c>
    </row>
    <row r="143" spans="1:12" ht="47.25" customHeight="1" x14ac:dyDescent="0.2">
      <c r="A143" s="62" t="s">
        <v>104</v>
      </c>
      <c r="B143" s="63" t="s">
        <v>7</v>
      </c>
      <c r="C143" s="94" t="s">
        <v>69</v>
      </c>
      <c r="D143" s="105" t="s">
        <v>210</v>
      </c>
      <c r="E143" s="151" t="s">
        <v>214</v>
      </c>
      <c r="F143" s="154"/>
      <c r="G143" s="106" t="s">
        <v>106</v>
      </c>
      <c r="H143" s="95">
        <v>168200</v>
      </c>
      <c r="I143" s="96"/>
      <c r="J143" s="97">
        <v>168200</v>
      </c>
      <c r="K143" s="74" t="str">
        <f t="shared" si="3"/>
        <v>00002039320051180100</v>
      </c>
      <c r="L143" s="65" t="s">
        <v>215</v>
      </c>
    </row>
    <row r="144" spans="1:12" ht="22.5" x14ac:dyDescent="0.2">
      <c r="A144" s="62" t="s">
        <v>107</v>
      </c>
      <c r="B144" s="63" t="s">
        <v>7</v>
      </c>
      <c r="C144" s="94" t="s">
        <v>69</v>
      </c>
      <c r="D144" s="105" t="s">
        <v>210</v>
      </c>
      <c r="E144" s="151" t="s">
        <v>214</v>
      </c>
      <c r="F144" s="154"/>
      <c r="G144" s="106" t="s">
        <v>109</v>
      </c>
      <c r="H144" s="95">
        <v>168200</v>
      </c>
      <c r="I144" s="96"/>
      <c r="J144" s="97">
        <v>168200</v>
      </c>
      <c r="K144" s="74" t="str">
        <f t="shared" si="3"/>
        <v>00002039320051180120</v>
      </c>
      <c r="L144" s="65" t="s">
        <v>216</v>
      </c>
    </row>
    <row r="145" spans="1:12" s="54" customFormat="1" ht="22.5" x14ac:dyDescent="0.2">
      <c r="A145" s="52" t="s">
        <v>110</v>
      </c>
      <c r="B145" s="51" t="s">
        <v>7</v>
      </c>
      <c r="C145" s="98" t="s">
        <v>69</v>
      </c>
      <c r="D145" s="107" t="s">
        <v>210</v>
      </c>
      <c r="E145" s="148" t="s">
        <v>214</v>
      </c>
      <c r="F145" s="155"/>
      <c r="G145" s="108" t="s">
        <v>111</v>
      </c>
      <c r="H145" s="99">
        <v>129200</v>
      </c>
      <c r="I145" s="100"/>
      <c r="J145" s="101">
        <f>MAX(H145-I145,0)</f>
        <v>129200</v>
      </c>
      <c r="K145" s="74" t="str">
        <f t="shared" si="3"/>
        <v>00002039320051180121</v>
      </c>
      <c r="L145" s="53" t="str">
        <f>C145 &amp; D145 &amp;E145 &amp; F145 &amp; G145</f>
        <v>00002039320051180121</v>
      </c>
    </row>
    <row r="146" spans="1:12" s="54" customFormat="1" ht="33.75" x14ac:dyDescent="0.2">
      <c r="A146" s="52" t="s">
        <v>114</v>
      </c>
      <c r="B146" s="51" t="s">
        <v>7</v>
      </c>
      <c r="C146" s="98" t="s">
        <v>69</v>
      </c>
      <c r="D146" s="107" t="s">
        <v>210</v>
      </c>
      <c r="E146" s="148" t="s">
        <v>214</v>
      </c>
      <c r="F146" s="155"/>
      <c r="G146" s="108" t="s">
        <v>115</v>
      </c>
      <c r="H146" s="99">
        <v>39000</v>
      </c>
      <c r="I146" s="100"/>
      <c r="J146" s="101">
        <f>MAX(H146-I146,0)</f>
        <v>39000</v>
      </c>
      <c r="K146" s="74" t="str">
        <f t="shared" si="3"/>
        <v>00002039320051180129</v>
      </c>
      <c r="L146" s="53" t="str">
        <f>C146 &amp; D146 &amp;E146 &amp; F146 &amp; G146</f>
        <v>00002039320051180129</v>
      </c>
    </row>
    <row r="147" spans="1:12" ht="22.5" x14ac:dyDescent="0.2">
      <c r="A147" s="62" t="s">
        <v>125</v>
      </c>
      <c r="B147" s="63" t="s">
        <v>7</v>
      </c>
      <c r="C147" s="94" t="s">
        <v>69</v>
      </c>
      <c r="D147" s="105" t="s">
        <v>210</v>
      </c>
      <c r="E147" s="151" t="s">
        <v>214</v>
      </c>
      <c r="F147" s="154"/>
      <c r="G147" s="106" t="s">
        <v>7</v>
      </c>
      <c r="H147" s="95">
        <v>2400</v>
      </c>
      <c r="I147" s="96"/>
      <c r="J147" s="97">
        <v>2400</v>
      </c>
      <c r="K147" s="74" t="str">
        <f t="shared" si="3"/>
        <v>00002039320051180200</v>
      </c>
      <c r="L147" s="65" t="s">
        <v>217</v>
      </c>
    </row>
    <row r="148" spans="1:12" ht="22.5" x14ac:dyDescent="0.2">
      <c r="A148" s="62" t="s">
        <v>127</v>
      </c>
      <c r="B148" s="63" t="s">
        <v>7</v>
      </c>
      <c r="C148" s="94" t="s">
        <v>69</v>
      </c>
      <c r="D148" s="105" t="s">
        <v>210</v>
      </c>
      <c r="E148" s="151" t="s">
        <v>214</v>
      </c>
      <c r="F148" s="154"/>
      <c r="G148" s="106" t="s">
        <v>129</v>
      </c>
      <c r="H148" s="95">
        <v>2400</v>
      </c>
      <c r="I148" s="96"/>
      <c r="J148" s="97">
        <v>2400</v>
      </c>
      <c r="K148" s="74" t="str">
        <f t="shared" si="3"/>
        <v>00002039320051180240</v>
      </c>
      <c r="L148" s="65" t="s">
        <v>218</v>
      </c>
    </row>
    <row r="149" spans="1:12" s="54" customFormat="1" ht="22.5" x14ac:dyDescent="0.2">
      <c r="A149" s="52" t="s">
        <v>130</v>
      </c>
      <c r="B149" s="51" t="s">
        <v>7</v>
      </c>
      <c r="C149" s="98" t="s">
        <v>69</v>
      </c>
      <c r="D149" s="107" t="s">
        <v>210</v>
      </c>
      <c r="E149" s="148" t="s">
        <v>214</v>
      </c>
      <c r="F149" s="155"/>
      <c r="G149" s="108" t="s">
        <v>131</v>
      </c>
      <c r="H149" s="99">
        <v>2400</v>
      </c>
      <c r="I149" s="100"/>
      <c r="J149" s="101">
        <f>MAX(H149-I149,0)</f>
        <v>2400</v>
      </c>
      <c r="K149" s="74" t="str">
        <f t="shared" si="3"/>
        <v>00002039320051180244</v>
      </c>
      <c r="L149" s="53" t="str">
        <f>C149 &amp; D149 &amp;E149 &amp; F149 &amp; G149</f>
        <v>00002039320051180244</v>
      </c>
    </row>
    <row r="150" spans="1:12" ht="22.5" x14ac:dyDescent="0.2">
      <c r="A150" s="62" t="s">
        <v>219</v>
      </c>
      <c r="B150" s="63" t="s">
        <v>7</v>
      </c>
      <c r="C150" s="94" t="s">
        <v>69</v>
      </c>
      <c r="D150" s="105" t="s">
        <v>221</v>
      </c>
      <c r="E150" s="151" t="s">
        <v>93</v>
      </c>
      <c r="F150" s="154"/>
      <c r="G150" s="106" t="s">
        <v>69</v>
      </c>
      <c r="H150" s="95">
        <v>68800</v>
      </c>
      <c r="I150" s="96"/>
      <c r="J150" s="97">
        <v>68800</v>
      </c>
      <c r="K150" s="74" t="str">
        <f t="shared" si="3"/>
        <v>00003000000000000000</v>
      </c>
      <c r="L150" s="65" t="s">
        <v>220</v>
      </c>
    </row>
    <row r="151" spans="1:12" ht="14.25" x14ac:dyDescent="0.2">
      <c r="A151" s="62" t="s">
        <v>222</v>
      </c>
      <c r="B151" s="63" t="s">
        <v>7</v>
      </c>
      <c r="C151" s="94" t="s">
        <v>69</v>
      </c>
      <c r="D151" s="105" t="s">
        <v>224</v>
      </c>
      <c r="E151" s="151" t="s">
        <v>93</v>
      </c>
      <c r="F151" s="154"/>
      <c r="G151" s="106" t="s">
        <v>69</v>
      </c>
      <c r="H151" s="95">
        <v>57900</v>
      </c>
      <c r="I151" s="96"/>
      <c r="J151" s="97">
        <v>57900</v>
      </c>
      <c r="K151" s="74" t="str">
        <f t="shared" si="3"/>
        <v>00003100000000000000</v>
      </c>
      <c r="L151" s="65" t="s">
        <v>223</v>
      </c>
    </row>
    <row r="152" spans="1:12" ht="45" x14ac:dyDescent="0.2">
      <c r="A152" s="62" t="s">
        <v>225</v>
      </c>
      <c r="B152" s="63" t="s">
        <v>7</v>
      </c>
      <c r="C152" s="94" t="s">
        <v>69</v>
      </c>
      <c r="D152" s="105" t="s">
        <v>224</v>
      </c>
      <c r="E152" s="151" t="s">
        <v>227</v>
      </c>
      <c r="F152" s="154"/>
      <c r="G152" s="106" t="s">
        <v>69</v>
      </c>
      <c r="H152" s="95">
        <v>57900</v>
      </c>
      <c r="I152" s="96"/>
      <c r="J152" s="97">
        <v>57900</v>
      </c>
      <c r="K152" s="74" t="str">
        <f t="shared" si="3"/>
        <v>00003100500000000000</v>
      </c>
      <c r="L152" s="65" t="s">
        <v>226</v>
      </c>
    </row>
    <row r="153" spans="1:12" ht="33.75" x14ac:dyDescent="0.2">
      <c r="A153" s="62" t="s">
        <v>228</v>
      </c>
      <c r="B153" s="63" t="s">
        <v>7</v>
      </c>
      <c r="C153" s="94" t="s">
        <v>69</v>
      </c>
      <c r="D153" s="105" t="s">
        <v>224</v>
      </c>
      <c r="E153" s="151" t="s">
        <v>230</v>
      </c>
      <c r="F153" s="154"/>
      <c r="G153" s="106" t="s">
        <v>69</v>
      </c>
      <c r="H153" s="95">
        <v>57900</v>
      </c>
      <c r="I153" s="96"/>
      <c r="J153" s="97">
        <v>57900</v>
      </c>
      <c r="K153" s="74" t="str">
        <f t="shared" si="3"/>
        <v>00003100500100000000</v>
      </c>
      <c r="L153" s="65" t="s">
        <v>229</v>
      </c>
    </row>
    <row r="154" spans="1:12" ht="22.5" x14ac:dyDescent="0.2">
      <c r="A154" s="62" t="s">
        <v>231</v>
      </c>
      <c r="B154" s="63" t="s">
        <v>7</v>
      </c>
      <c r="C154" s="94" t="s">
        <v>69</v>
      </c>
      <c r="D154" s="105" t="s">
        <v>224</v>
      </c>
      <c r="E154" s="151" t="s">
        <v>233</v>
      </c>
      <c r="F154" s="154"/>
      <c r="G154" s="106" t="s">
        <v>69</v>
      </c>
      <c r="H154" s="95">
        <v>57900</v>
      </c>
      <c r="I154" s="96"/>
      <c r="J154" s="97">
        <v>57900</v>
      </c>
      <c r="K154" s="74" t="str">
        <f t="shared" si="3"/>
        <v>00003100500123030000</v>
      </c>
      <c r="L154" s="65" t="s">
        <v>232</v>
      </c>
    </row>
    <row r="155" spans="1:12" ht="22.5" x14ac:dyDescent="0.2">
      <c r="A155" s="62" t="s">
        <v>125</v>
      </c>
      <c r="B155" s="63" t="s">
        <v>7</v>
      </c>
      <c r="C155" s="94" t="s">
        <v>69</v>
      </c>
      <c r="D155" s="105" t="s">
        <v>224</v>
      </c>
      <c r="E155" s="151" t="s">
        <v>233</v>
      </c>
      <c r="F155" s="154"/>
      <c r="G155" s="106" t="s">
        <v>7</v>
      </c>
      <c r="H155" s="95">
        <v>57900</v>
      </c>
      <c r="I155" s="96"/>
      <c r="J155" s="97">
        <v>57900</v>
      </c>
      <c r="K155" s="74" t="str">
        <f t="shared" si="3"/>
        <v>00003100500123030200</v>
      </c>
      <c r="L155" s="65" t="s">
        <v>234</v>
      </c>
    </row>
    <row r="156" spans="1:12" ht="22.5" x14ac:dyDescent="0.2">
      <c r="A156" s="62" t="s">
        <v>127</v>
      </c>
      <c r="B156" s="63" t="s">
        <v>7</v>
      </c>
      <c r="C156" s="94" t="s">
        <v>69</v>
      </c>
      <c r="D156" s="105" t="s">
        <v>224</v>
      </c>
      <c r="E156" s="151" t="s">
        <v>233</v>
      </c>
      <c r="F156" s="154"/>
      <c r="G156" s="106" t="s">
        <v>129</v>
      </c>
      <c r="H156" s="95">
        <v>57900</v>
      </c>
      <c r="I156" s="96"/>
      <c r="J156" s="97">
        <v>57900</v>
      </c>
      <c r="K156" s="74" t="str">
        <f t="shared" si="3"/>
        <v>00003100500123030240</v>
      </c>
      <c r="L156" s="65" t="s">
        <v>235</v>
      </c>
    </row>
    <row r="157" spans="1:12" s="54" customFormat="1" ht="22.5" x14ac:dyDescent="0.2">
      <c r="A157" s="52" t="s">
        <v>130</v>
      </c>
      <c r="B157" s="51" t="s">
        <v>7</v>
      </c>
      <c r="C157" s="98" t="s">
        <v>69</v>
      </c>
      <c r="D157" s="107" t="s">
        <v>224</v>
      </c>
      <c r="E157" s="148" t="s">
        <v>233</v>
      </c>
      <c r="F157" s="155"/>
      <c r="G157" s="108" t="s">
        <v>131</v>
      </c>
      <c r="H157" s="99">
        <v>57900</v>
      </c>
      <c r="I157" s="100"/>
      <c r="J157" s="101">
        <f>MAX(H157-I157,0)</f>
        <v>57900</v>
      </c>
      <c r="K157" s="74" t="str">
        <f t="shared" si="3"/>
        <v>00003100500123030244</v>
      </c>
      <c r="L157" s="53" t="str">
        <f>C157 &amp; D157 &amp;E157 &amp; F157 &amp; G157</f>
        <v>00003100500123030244</v>
      </c>
    </row>
    <row r="158" spans="1:12" ht="22.5" x14ac:dyDescent="0.2">
      <c r="A158" s="62" t="s">
        <v>236</v>
      </c>
      <c r="B158" s="63" t="s">
        <v>7</v>
      </c>
      <c r="C158" s="94" t="s">
        <v>69</v>
      </c>
      <c r="D158" s="105" t="s">
        <v>238</v>
      </c>
      <c r="E158" s="151" t="s">
        <v>93</v>
      </c>
      <c r="F158" s="154"/>
      <c r="G158" s="106" t="s">
        <v>69</v>
      </c>
      <c r="H158" s="95">
        <v>10900</v>
      </c>
      <c r="I158" s="96"/>
      <c r="J158" s="97">
        <v>10900</v>
      </c>
      <c r="K158" s="74" t="str">
        <f t="shared" si="3"/>
        <v>00003140000000000000</v>
      </c>
      <c r="L158" s="65" t="s">
        <v>237</v>
      </c>
    </row>
    <row r="159" spans="1:12" ht="67.5" x14ac:dyDescent="0.2">
      <c r="A159" s="62" t="s">
        <v>239</v>
      </c>
      <c r="B159" s="63" t="s">
        <v>7</v>
      </c>
      <c r="C159" s="94" t="s">
        <v>69</v>
      </c>
      <c r="D159" s="105" t="s">
        <v>238</v>
      </c>
      <c r="E159" s="151" t="s">
        <v>241</v>
      </c>
      <c r="F159" s="154"/>
      <c r="G159" s="106" t="s">
        <v>69</v>
      </c>
      <c r="H159" s="95">
        <v>10900</v>
      </c>
      <c r="I159" s="96"/>
      <c r="J159" s="97">
        <v>10900</v>
      </c>
      <c r="K159" s="74" t="str">
        <f t="shared" si="3"/>
        <v>00003140900000000000</v>
      </c>
      <c r="L159" s="65" t="s">
        <v>240</v>
      </c>
    </row>
    <row r="160" spans="1:12" ht="21.75" customHeight="1" x14ac:dyDescent="0.2">
      <c r="A160" s="62" t="s">
        <v>242</v>
      </c>
      <c r="B160" s="63" t="s">
        <v>7</v>
      </c>
      <c r="C160" s="94" t="s">
        <v>69</v>
      </c>
      <c r="D160" s="105" t="s">
        <v>238</v>
      </c>
      <c r="E160" s="151" t="s">
        <v>244</v>
      </c>
      <c r="F160" s="154"/>
      <c r="G160" s="106" t="s">
        <v>69</v>
      </c>
      <c r="H160" s="95">
        <v>10900</v>
      </c>
      <c r="I160" s="96"/>
      <c r="J160" s="97">
        <v>10900</v>
      </c>
      <c r="K160" s="74" t="str">
        <f t="shared" si="3"/>
        <v>00003140900200000000</v>
      </c>
      <c r="L160" s="65" t="s">
        <v>243</v>
      </c>
    </row>
    <row r="161" spans="1:12" ht="33.75" x14ac:dyDescent="0.2">
      <c r="A161" s="62" t="s">
        <v>245</v>
      </c>
      <c r="B161" s="63" t="s">
        <v>7</v>
      </c>
      <c r="C161" s="94" t="s">
        <v>69</v>
      </c>
      <c r="D161" s="105" t="s">
        <v>238</v>
      </c>
      <c r="E161" s="151" t="s">
        <v>247</v>
      </c>
      <c r="F161" s="154"/>
      <c r="G161" s="106" t="s">
        <v>69</v>
      </c>
      <c r="H161" s="95">
        <v>10900</v>
      </c>
      <c r="I161" s="96"/>
      <c r="J161" s="97">
        <v>10900</v>
      </c>
      <c r="K161" s="74" t="str">
        <f t="shared" si="3"/>
        <v>00003140900223170000</v>
      </c>
      <c r="L161" s="65" t="s">
        <v>246</v>
      </c>
    </row>
    <row r="162" spans="1:12" ht="45.75" customHeight="1" x14ac:dyDescent="0.2">
      <c r="A162" s="62" t="s">
        <v>104</v>
      </c>
      <c r="B162" s="63" t="s">
        <v>7</v>
      </c>
      <c r="C162" s="94" t="s">
        <v>69</v>
      </c>
      <c r="D162" s="105" t="s">
        <v>238</v>
      </c>
      <c r="E162" s="151" t="s">
        <v>247</v>
      </c>
      <c r="F162" s="154"/>
      <c r="G162" s="106" t="s">
        <v>106</v>
      </c>
      <c r="H162" s="95">
        <v>10900</v>
      </c>
      <c r="I162" s="96"/>
      <c r="J162" s="97">
        <v>10900</v>
      </c>
      <c r="K162" s="74" t="str">
        <f t="shared" si="3"/>
        <v>00003140900223170100</v>
      </c>
      <c r="L162" s="65" t="s">
        <v>248</v>
      </c>
    </row>
    <row r="163" spans="1:12" ht="22.5" x14ac:dyDescent="0.2">
      <c r="A163" s="62" t="s">
        <v>107</v>
      </c>
      <c r="B163" s="63" t="s">
        <v>7</v>
      </c>
      <c r="C163" s="94" t="s">
        <v>69</v>
      </c>
      <c r="D163" s="105" t="s">
        <v>238</v>
      </c>
      <c r="E163" s="151" t="s">
        <v>247</v>
      </c>
      <c r="F163" s="154"/>
      <c r="G163" s="106" t="s">
        <v>109</v>
      </c>
      <c r="H163" s="95">
        <v>10900</v>
      </c>
      <c r="I163" s="96"/>
      <c r="J163" s="97">
        <v>10900</v>
      </c>
      <c r="K163" s="74" t="str">
        <f t="shared" si="3"/>
        <v>00003140900223170120</v>
      </c>
      <c r="L163" s="65" t="s">
        <v>249</v>
      </c>
    </row>
    <row r="164" spans="1:12" s="54" customFormat="1" ht="45" x14ac:dyDescent="0.2">
      <c r="A164" s="52" t="s">
        <v>250</v>
      </c>
      <c r="B164" s="51" t="s">
        <v>7</v>
      </c>
      <c r="C164" s="98" t="s">
        <v>69</v>
      </c>
      <c r="D164" s="107" t="s">
        <v>238</v>
      </c>
      <c r="E164" s="148" t="s">
        <v>247</v>
      </c>
      <c r="F164" s="155"/>
      <c r="G164" s="108" t="s">
        <v>251</v>
      </c>
      <c r="H164" s="99">
        <v>10900</v>
      </c>
      <c r="I164" s="100"/>
      <c r="J164" s="101">
        <f>MAX(H164-I164,0)</f>
        <v>10900</v>
      </c>
      <c r="K164" s="74" t="str">
        <f t="shared" si="3"/>
        <v>00003140900223170123</v>
      </c>
      <c r="L164" s="53" t="str">
        <f>C164 &amp; D164 &amp;E164 &amp; F164 &amp; G164</f>
        <v>00003140900223170123</v>
      </c>
    </row>
    <row r="165" spans="1:12" ht="14.25" x14ac:dyDescent="0.2">
      <c r="A165" s="62" t="s">
        <v>252</v>
      </c>
      <c r="B165" s="63" t="s">
        <v>7</v>
      </c>
      <c r="C165" s="94" t="s">
        <v>69</v>
      </c>
      <c r="D165" s="105" t="s">
        <v>254</v>
      </c>
      <c r="E165" s="151" t="s">
        <v>93</v>
      </c>
      <c r="F165" s="154"/>
      <c r="G165" s="106" t="s">
        <v>69</v>
      </c>
      <c r="H165" s="95">
        <v>2834700</v>
      </c>
      <c r="I165" s="96">
        <v>27820.86</v>
      </c>
      <c r="J165" s="97">
        <v>2806879.14</v>
      </c>
      <c r="K165" s="74" t="str">
        <f t="shared" si="3"/>
        <v>00004000000000000000</v>
      </c>
      <c r="L165" s="65" t="s">
        <v>253</v>
      </c>
    </row>
    <row r="166" spans="1:12" ht="14.25" x14ac:dyDescent="0.2">
      <c r="A166" s="62" t="s">
        <v>255</v>
      </c>
      <c r="B166" s="63" t="s">
        <v>7</v>
      </c>
      <c r="C166" s="94" t="s">
        <v>69</v>
      </c>
      <c r="D166" s="105" t="s">
        <v>257</v>
      </c>
      <c r="E166" s="151" t="s">
        <v>93</v>
      </c>
      <c r="F166" s="154"/>
      <c r="G166" s="106" t="s">
        <v>69</v>
      </c>
      <c r="H166" s="95">
        <v>2694700</v>
      </c>
      <c r="I166" s="96">
        <v>27820.86</v>
      </c>
      <c r="J166" s="97">
        <v>2666879.14</v>
      </c>
      <c r="K166" s="74" t="str">
        <f t="shared" si="3"/>
        <v>00004090000000000000</v>
      </c>
      <c r="L166" s="65" t="s">
        <v>256</v>
      </c>
    </row>
    <row r="167" spans="1:12" ht="78.75" x14ac:dyDescent="0.2">
      <c r="A167" s="62" t="s">
        <v>258</v>
      </c>
      <c r="B167" s="63" t="s">
        <v>7</v>
      </c>
      <c r="C167" s="94" t="s">
        <v>69</v>
      </c>
      <c r="D167" s="105" t="s">
        <v>257</v>
      </c>
      <c r="E167" s="151" t="s">
        <v>260</v>
      </c>
      <c r="F167" s="154"/>
      <c r="G167" s="106" t="s">
        <v>69</v>
      </c>
      <c r="H167" s="95">
        <v>2694700</v>
      </c>
      <c r="I167" s="96">
        <v>27820.86</v>
      </c>
      <c r="J167" s="97">
        <v>2666879.14</v>
      </c>
      <c r="K167" s="74" t="str">
        <f t="shared" si="3"/>
        <v>00004090600000000000</v>
      </c>
      <c r="L167" s="65" t="s">
        <v>259</v>
      </c>
    </row>
    <row r="168" spans="1:12" ht="45" x14ac:dyDescent="0.2">
      <c r="A168" s="62" t="s">
        <v>261</v>
      </c>
      <c r="B168" s="63" t="s">
        <v>7</v>
      </c>
      <c r="C168" s="94" t="s">
        <v>69</v>
      </c>
      <c r="D168" s="105" t="s">
        <v>257</v>
      </c>
      <c r="E168" s="151" t="s">
        <v>263</v>
      </c>
      <c r="F168" s="154"/>
      <c r="G168" s="106" t="s">
        <v>69</v>
      </c>
      <c r="H168" s="95">
        <v>2344700</v>
      </c>
      <c r="I168" s="96">
        <v>27820.86</v>
      </c>
      <c r="J168" s="97">
        <v>2316879.14</v>
      </c>
      <c r="K168" s="74" t="str">
        <f t="shared" si="3"/>
        <v>00004090600100000000</v>
      </c>
      <c r="L168" s="65" t="s">
        <v>262</v>
      </c>
    </row>
    <row r="169" spans="1:12" ht="56.25" x14ac:dyDescent="0.2">
      <c r="A169" s="62" t="s">
        <v>264</v>
      </c>
      <c r="B169" s="63" t="s">
        <v>7</v>
      </c>
      <c r="C169" s="94" t="s">
        <v>69</v>
      </c>
      <c r="D169" s="105" t="s">
        <v>257</v>
      </c>
      <c r="E169" s="151" t="s">
        <v>266</v>
      </c>
      <c r="F169" s="154"/>
      <c r="G169" s="106" t="s">
        <v>69</v>
      </c>
      <c r="H169" s="95">
        <v>997700</v>
      </c>
      <c r="I169" s="96">
        <v>27820.86</v>
      </c>
      <c r="J169" s="97">
        <v>969879.14</v>
      </c>
      <c r="K169" s="74" t="str">
        <f t="shared" si="3"/>
        <v>00004090600123040000</v>
      </c>
      <c r="L169" s="65" t="s">
        <v>265</v>
      </c>
    </row>
    <row r="170" spans="1:12" ht="22.5" x14ac:dyDescent="0.2">
      <c r="A170" s="62" t="s">
        <v>125</v>
      </c>
      <c r="B170" s="63" t="s">
        <v>7</v>
      </c>
      <c r="C170" s="94" t="s">
        <v>69</v>
      </c>
      <c r="D170" s="105" t="s">
        <v>257</v>
      </c>
      <c r="E170" s="151" t="s">
        <v>266</v>
      </c>
      <c r="F170" s="154"/>
      <c r="G170" s="106" t="s">
        <v>7</v>
      </c>
      <c r="H170" s="95">
        <v>997700</v>
      </c>
      <c r="I170" s="96">
        <v>27820.86</v>
      </c>
      <c r="J170" s="97">
        <v>969879.14</v>
      </c>
      <c r="K170" s="74" t="str">
        <f t="shared" si="3"/>
        <v>00004090600123040200</v>
      </c>
      <c r="L170" s="65" t="s">
        <v>267</v>
      </c>
    </row>
    <row r="171" spans="1:12" ht="22.5" x14ac:dyDescent="0.2">
      <c r="A171" s="62" t="s">
        <v>127</v>
      </c>
      <c r="B171" s="63" t="s">
        <v>7</v>
      </c>
      <c r="C171" s="94" t="s">
        <v>69</v>
      </c>
      <c r="D171" s="105" t="s">
        <v>257</v>
      </c>
      <c r="E171" s="151" t="s">
        <v>266</v>
      </c>
      <c r="F171" s="154"/>
      <c r="G171" s="106" t="s">
        <v>129</v>
      </c>
      <c r="H171" s="95">
        <v>997700</v>
      </c>
      <c r="I171" s="96">
        <v>27820.86</v>
      </c>
      <c r="J171" s="97">
        <v>969879.14</v>
      </c>
      <c r="K171" s="74" t="str">
        <f t="shared" ref="K171:K202" si="4">C171 &amp; D171 &amp;E171 &amp; F171 &amp; G171</f>
        <v>00004090600123040240</v>
      </c>
      <c r="L171" s="65" t="s">
        <v>268</v>
      </c>
    </row>
    <row r="172" spans="1:12" s="54" customFormat="1" ht="22.5" x14ac:dyDescent="0.2">
      <c r="A172" s="52" t="s">
        <v>130</v>
      </c>
      <c r="B172" s="51" t="s">
        <v>7</v>
      </c>
      <c r="C172" s="98" t="s">
        <v>69</v>
      </c>
      <c r="D172" s="107" t="s">
        <v>257</v>
      </c>
      <c r="E172" s="148" t="s">
        <v>266</v>
      </c>
      <c r="F172" s="155"/>
      <c r="G172" s="108" t="s">
        <v>131</v>
      </c>
      <c r="H172" s="99">
        <v>997700</v>
      </c>
      <c r="I172" s="100">
        <v>27820.86</v>
      </c>
      <c r="J172" s="101">
        <f>MAX(H172-I172,0)</f>
        <v>969879.14</v>
      </c>
      <c r="K172" s="74" t="str">
        <f t="shared" si="4"/>
        <v>00004090600123040244</v>
      </c>
      <c r="L172" s="53" t="str">
        <f>C172 &amp; D172 &amp;E172 &amp; F172 &amp; G172</f>
        <v>00004090600123040244</v>
      </c>
    </row>
    <row r="173" spans="1:12" ht="56.25" x14ac:dyDescent="0.2">
      <c r="A173" s="62" t="s">
        <v>269</v>
      </c>
      <c r="B173" s="63" t="s">
        <v>7</v>
      </c>
      <c r="C173" s="94" t="s">
        <v>69</v>
      </c>
      <c r="D173" s="105" t="s">
        <v>257</v>
      </c>
      <c r="E173" s="151" t="s">
        <v>271</v>
      </c>
      <c r="F173" s="154"/>
      <c r="G173" s="106" t="s">
        <v>69</v>
      </c>
      <c r="H173" s="95">
        <v>1192000</v>
      </c>
      <c r="I173" s="96"/>
      <c r="J173" s="97">
        <v>1192000</v>
      </c>
      <c r="K173" s="74" t="str">
        <f t="shared" si="4"/>
        <v>00004090600171520000</v>
      </c>
      <c r="L173" s="65" t="s">
        <v>270</v>
      </c>
    </row>
    <row r="174" spans="1:12" ht="22.5" x14ac:dyDescent="0.2">
      <c r="A174" s="62" t="s">
        <v>125</v>
      </c>
      <c r="B174" s="63" t="s">
        <v>7</v>
      </c>
      <c r="C174" s="94" t="s">
        <v>69</v>
      </c>
      <c r="D174" s="105" t="s">
        <v>257</v>
      </c>
      <c r="E174" s="151" t="s">
        <v>271</v>
      </c>
      <c r="F174" s="154"/>
      <c r="G174" s="106" t="s">
        <v>7</v>
      </c>
      <c r="H174" s="95">
        <v>1192000</v>
      </c>
      <c r="I174" s="96"/>
      <c r="J174" s="97">
        <v>1192000</v>
      </c>
      <c r="K174" s="74" t="str">
        <f t="shared" si="4"/>
        <v>00004090600171520200</v>
      </c>
      <c r="L174" s="65" t="s">
        <v>272</v>
      </c>
    </row>
    <row r="175" spans="1:12" ht="22.5" x14ac:dyDescent="0.2">
      <c r="A175" s="62" t="s">
        <v>127</v>
      </c>
      <c r="B175" s="63" t="s">
        <v>7</v>
      </c>
      <c r="C175" s="94" t="s">
        <v>69</v>
      </c>
      <c r="D175" s="105" t="s">
        <v>257</v>
      </c>
      <c r="E175" s="151" t="s">
        <v>271</v>
      </c>
      <c r="F175" s="154"/>
      <c r="G175" s="106" t="s">
        <v>129</v>
      </c>
      <c r="H175" s="95">
        <v>1192000</v>
      </c>
      <c r="I175" s="96"/>
      <c r="J175" s="97">
        <v>1192000</v>
      </c>
      <c r="K175" s="74" t="str">
        <f t="shared" si="4"/>
        <v>00004090600171520240</v>
      </c>
      <c r="L175" s="65" t="s">
        <v>273</v>
      </c>
    </row>
    <row r="176" spans="1:12" s="54" customFormat="1" ht="22.5" x14ac:dyDescent="0.2">
      <c r="A176" s="52" t="s">
        <v>130</v>
      </c>
      <c r="B176" s="51" t="s">
        <v>7</v>
      </c>
      <c r="C176" s="98" t="s">
        <v>69</v>
      </c>
      <c r="D176" s="107" t="s">
        <v>257</v>
      </c>
      <c r="E176" s="148" t="s">
        <v>271</v>
      </c>
      <c r="F176" s="155"/>
      <c r="G176" s="108" t="s">
        <v>131</v>
      </c>
      <c r="H176" s="99">
        <v>1192000</v>
      </c>
      <c r="I176" s="100"/>
      <c r="J176" s="101">
        <f>MAX(H176-I176,0)</f>
        <v>1192000</v>
      </c>
      <c r="K176" s="74" t="str">
        <f t="shared" si="4"/>
        <v>00004090600171520244</v>
      </c>
      <c r="L176" s="53" t="str">
        <f>C176 &amp; D176 &amp;E176 &amp; F176 &amp; G176</f>
        <v>00004090600171520244</v>
      </c>
    </row>
    <row r="177" spans="1:12" ht="33.75" x14ac:dyDescent="0.2">
      <c r="A177" s="62" t="s">
        <v>274</v>
      </c>
      <c r="B177" s="63" t="s">
        <v>7</v>
      </c>
      <c r="C177" s="94" t="s">
        <v>69</v>
      </c>
      <c r="D177" s="105" t="s">
        <v>257</v>
      </c>
      <c r="E177" s="151" t="s">
        <v>276</v>
      </c>
      <c r="F177" s="154"/>
      <c r="G177" s="106" t="s">
        <v>69</v>
      </c>
      <c r="H177" s="95">
        <v>155000</v>
      </c>
      <c r="I177" s="96"/>
      <c r="J177" s="97">
        <v>155000</v>
      </c>
      <c r="K177" s="74" t="str">
        <f t="shared" si="4"/>
        <v>000040906001S1520000</v>
      </c>
      <c r="L177" s="65" t="s">
        <v>275</v>
      </c>
    </row>
    <row r="178" spans="1:12" ht="22.5" x14ac:dyDescent="0.2">
      <c r="A178" s="62" t="s">
        <v>125</v>
      </c>
      <c r="B178" s="63" t="s">
        <v>7</v>
      </c>
      <c r="C178" s="94" t="s">
        <v>69</v>
      </c>
      <c r="D178" s="105" t="s">
        <v>257</v>
      </c>
      <c r="E178" s="151" t="s">
        <v>276</v>
      </c>
      <c r="F178" s="154"/>
      <c r="G178" s="106" t="s">
        <v>7</v>
      </c>
      <c r="H178" s="95">
        <v>155000</v>
      </c>
      <c r="I178" s="96"/>
      <c r="J178" s="97">
        <v>155000</v>
      </c>
      <c r="K178" s="74" t="str">
        <f t="shared" si="4"/>
        <v>000040906001S1520200</v>
      </c>
      <c r="L178" s="65" t="s">
        <v>277</v>
      </c>
    </row>
    <row r="179" spans="1:12" ht="22.5" x14ac:dyDescent="0.2">
      <c r="A179" s="62" t="s">
        <v>127</v>
      </c>
      <c r="B179" s="63" t="s">
        <v>7</v>
      </c>
      <c r="C179" s="94" t="s">
        <v>69</v>
      </c>
      <c r="D179" s="105" t="s">
        <v>257</v>
      </c>
      <c r="E179" s="151" t="s">
        <v>276</v>
      </c>
      <c r="F179" s="154"/>
      <c r="G179" s="106" t="s">
        <v>129</v>
      </c>
      <c r="H179" s="95">
        <v>155000</v>
      </c>
      <c r="I179" s="96"/>
      <c r="J179" s="97">
        <v>155000</v>
      </c>
      <c r="K179" s="74" t="str">
        <f t="shared" si="4"/>
        <v>000040906001S1520240</v>
      </c>
      <c r="L179" s="65" t="s">
        <v>278</v>
      </c>
    </row>
    <row r="180" spans="1:12" s="54" customFormat="1" ht="22.5" x14ac:dyDescent="0.2">
      <c r="A180" s="52" t="s">
        <v>130</v>
      </c>
      <c r="B180" s="51" t="s">
        <v>7</v>
      </c>
      <c r="C180" s="98" t="s">
        <v>69</v>
      </c>
      <c r="D180" s="107" t="s">
        <v>257</v>
      </c>
      <c r="E180" s="148" t="s">
        <v>276</v>
      </c>
      <c r="F180" s="155"/>
      <c r="G180" s="108" t="s">
        <v>131</v>
      </c>
      <c r="H180" s="99">
        <v>155000</v>
      </c>
      <c r="I180" s="100"/>
      <c r="J180" s="101">
        <f>MAX(H180-I180,0)</f>
        <v>155000</v>
      </c>
      <c r="K180" s="74" t="str">
        <f t="shared" si="4"/>
        <v>000040906001S1520244</v>
      </c>
      <c r="L180" s="53" t="str">
        <f>C180 &amp; D180 &amp;E180 &amp; F180 &amp; G180</f>
        <v>000040906001S1520244</v>
      </c>
    </row>
    <row r="181" spans="1:12" ht="33.75" x14ac:dyDescent="0.2">
      <c r="A181" s="62" t="s">
        <v>279</v>
      </c>
      <c r="B181" s="63" t="s">
        <v>7</v>
      </c>
      <c r="C181" s="94" t="s">
        <v>69</v>
      </c>
      <c r="D181" s="105" t="s">
        <v>257</v>
      </c>
      <c r="E181" s="151" t="s">
        <v>281</v>
      </c>
      <c r="F181" s="154"/>
      <c r="G181" s="106" t="s">
        <v>69</v>
      </c>
      <c r="H181" s="95">
        <v>350000</v>
      </c>
      <c r="I181" s="96"/>
      <c r="J181" s="97">
        <v>350000</v>
      </c>
      <c r="K181" s="74" t="str">
        <f t="shared" si="4"/>
        <v>00004090600200000000</v>
      </c>
      <c r="L181" s="65" t="s">
        <v>280</v>
      </c>
    </row>
    <row r="182" spans="1:12" ht="35.25" customHeight="1" x14ac:dyDescent="0.2">
      <c r="A182" s="62" t="s">
        <v>282</v>
      </c>
      <c r="B182" s="63" t="s">
        <v>7</v>
      </c>
      <c r="C182" s="94" t="s">
        <v>69</v>
      </c>
      <c r="D182" s="105" t="s">
        <v>257</v>
      </c>
      <c r="E182" s="151" t="s">
        <v>284</v>
      </c>
      <c r="F182" s="154"/>
      <c r="G182" s="106" t="s">
        <v>69</v>
      </c>
      <c r="H182" s="95">
        <v>350000</v>
      </c>
      <c r="I182" s="96"/>
      <c r="J182" s="97">
        <v>350000</v>
      </c>
      <c r="K182" s="74" t="str">
        <f t="shared" si="4"/>
        <v>00004090600223050000</v>
      </c>
      <c r="L182" s="65" t="s">
        <v>283</v>
      </c>
    </row>
    <row r="183" spans="1:12" ht="22.5" x14ac:dyDescent="0.2">
      <c r="A183" s="62" t="s">
        <v>125</v>
      </c>
      <c r="B183" s="63" t="s">
        <v>7</v>
      </c>
      <c r="C183" s="94" t="s">
        <v>69</v>
      </c>
      <c r="D183" s="105" t="s">
        <v>257</v>
      </c>
      <c r="E183" s="151" t="s">
        <v>284</v>
      </c>
      <c r="F183" s="154"/>
      <c r="G183" s="106" t="s">
        <v>7</v>
      </c>
      <c r="H183" s="95">
        <v>350000</v>
      </c>
      <c r="I183" s="96"/>
      <c r="J183" s="97">
        <v>350000</v>
      </c>
      <c r="K183" s="74" t="str">
        <f t="shared" si="4"/>
        <v>00004090600223050200</v>
      </c>
      <c r="L183" s="65" t="s">
        <v>285</v>
      </c>
    </row>
    <row r="184" spans="1:12" ht="22.5" x14ac:dyDescent="0.2">
      <c r="A184" s="62" t="s">
        <v>127</v>
      </c>
      <c r="B184" s="63" t="s">
        <v>7</v>
      </c>
      <c r="C184" s="94" t="s">
        <v>69</v>
      </c>
      <c r="D184" s="105" t="s">
        <v>257</v>
      </c>
      <c r="E184" s="151" t="s">
        <v>284</v>
      </c>
      <c r="F184" s="154"/>
      <c r="G184" s="106" t="s">
        <v>129</v>
      </c>
      <c r="H184" s="95">
        <v>350000</v>
      </c>
      <c r="I184" s="96"/>
      <c r="J184" s="97">
        <v>350000</v>
      </c>
      <c r="K184" s="74" t="str">
        <f t="shared" si="4"/>
        <v>00004090600223050240</v>
      </c>
      <c r="L184" s="65" t="s">
        <v>286</v>
      </c>
    </row>
    <row r="185" spans="1:12" s="54" customFormat="1" ht="22.5" x14ac:dyDescent="0.2">
      <c r="A185" s="52" t="s">
        <v>130</v>
      </c>
      <c r="B185" s="51" t="s">
        <v>7</v>
      </c>
      <c r="C185" s="98" t="s">
        <v>69</v>
      </c>
      <c r="D185" s="107" t="s">
        <v>257</v>
      </c>
      <c r="E185" s="148" t="s">
        <v>284</v>
      </c>
      <c r="F185" s="155"/>
      <c r="G185" s="108" t="s">
        <v>131</v>
      </c>
      <c r="H185" s="99">
        <v>350000</v>
      </c>
      <c r="I185" s="100"/>
      <c r="J185" s="101">
        <f>MAX(H185-I185,0)</f>
        <v>350000</v>
      </c>
      <c r="K185" s="74" t="str">
        <f t="shared" si="4"/>
        <v>00004090600223050244</v>
      </c>
      <c r="L185" s="53" t="str">
        <f>C185 &amp; D185 &amp;E185 &amp; F185 &amp; G185</f>
        <v>00004090600223050244</v>
      </c>
    </row>
    <row r="186" spans="1:12" ht="14.25" x14ac:dyDescent="0.2">
      <c r="A186" s="62" t="s">
        <v>287</v>
      </c>
      <c r="B186" s="63" t="s">
        <v>7</v>
      </c>
      <c r="C186" s="94" t="s">
        <v>69</v>
      </c>
      <c r="D186" s="105" t="s">
        <v>289</v>
      </c>
      <c r="E186" s="151" t="s">
        <v>93</v>
      </c>
      <c r="F186" s="154"/>
      <c r="G186" s="106" t="s">
        <v>69</v>
      </c>
      <c r="H186" s="95">
        <v>140000</v>
      </c>
      <c r="I186" s="96"/>
      <c r="J186" s="97">
        <v>140000</v>
      </c>
      <c r="K186" s="74" t="str">
        <f t="shared" si="4"/>
        <v>00004120000000000000</v>
      </c>
      <c r="L186" s="65" t="s">
        <v>288</v>
      </c>
    </row>
    <row r="187" spans="1:12" ht="22.5" x14ac:dyDescent="0.2">
      <c r="A187" s="62" t="s">
        <v>166</v>
      </c>
      <c r="B187" s="63" t="s">
        <v>7</v>
      </c>
      <c r="C187" s="94" t="s">
        <v>69</v>
      </c>
      <c r="D187" s="105" t="s">
        <v>289</v>
      </c>
      <c r="E187" s="151" t="s">
        <v>168</v>
      </c>
      <c r="F187" s="154"/>
      <c r="G187" s="106" t="s">
        <v>69</v>
      </c>
      <c r="H187" s="95">
        <v>140000</v>
      </c>
      <c r="I187" s="96"/>
      <c r="J187" s="97">
        <v>140000</v>
      </c>
      <c r="K187" s="74" t="str">
        <f t="shared" si="4"/>
        <v>00004129300000000000</v>
      </c>
      <c r="L187" s="65" t="s">
        <v>290</v>
      </c>
    </row>
    <row r="188" spans="1:12" ht="33.75" x14ac:dyDescent="0.2">
      <c r="A188" s="62" t="s">
        <v>291</v>
      </c>
      <c r="B188" s="63" t="s">
        <v>7</v>
      </c>
      <c r="C188" s="94" t="s">
        <v>69</v>
      </c>
      <c r="D188" s="105" t="s">
        <v>289</v>
      </c>
      <c r="E188" s="151" t="s">
        <v>293</v>
      </c>
      <c r="F188" s="154"/>
      <c r="G188" s="106" t="s">
        <v>69</v>
      </c>
      <c r="H188" s="95">
        <v>140000</v>
      </c>
      <c r="I188" s="96"/>
      <c r="J188" s="97">
        <v>140000</v>
      </c>
      <c r="K188" s="74" t="str">
        <f t="shared" si="4"/>
        <v>00004129360026050000</v>
      </c>
      <c r="L188" s="65" t="s">
        <v>292</v>
      </c>
    </row>
    <row r="189" spans="1:12" ht="22.5" x14ac:dyDescent="0.2">
      <c r="A189" s="62" t="s">
        <v>125</v>
      </c>
      <c r="B189" s="63" t="s">
        <v>7</v>
      </c>
      <c r="C189" s="94" t="s">
        <v>69</v>
      </c>
      <c r="D189" s="105" t="s">
        <v>289</v>
      </c>
      <c r="E189" s="151" t="s">
        <v>293</v>
      </c>
      <c r="F189" s="154"/>
      <c r="G189" s="106" t="s">
        <v>7</v>
      </c>
      <c r="H189" s="95">
        <v>140000</v>
      </c>
      <c r="I189" s="96"/>
      <c r="J189" s="97">
        <v>140000</v>
      </c>
      <c r="K189" s="74" t="str">
        <f t="shared" si="4"/>
        <v>00004129360026050200</v>
      </c>
      <c r="L189" s="65" t="s">
        <v>294</v>
      </c>
    </row>
    <row r="190" spans="1:12" ht="22.5" x14ac:dyDescent="0.2">
      <c r="A190" s="62" t="s">
        <v>127</v>
      </c>
      <c r="B190" s="63" t="s">
        <v>7</v>
      </c>
      <c r="C190" s="94" t="s">
        <v>69</v>
      </c>
      <c r="D190" s="105" t="s">
        <v>289</v>
      </c>
      <c r="E190" s="151" t="s">
        <v>293</v>
      </c>
      <c r="F190" s="154"/>
      <c r="G190" s="106" t="s">
        <v>129</v>
      </c>
      <c r="H190" s="95">
        <v>140000</v>
      </c>
      <c r="I190" s="96"/>
      <c r="J190" s="97">
        <v>140000</v>
      </c>
      <c r="K190" s="74" t="str">
        <f t="shared" si="4"/>
        <v>00004129360026050240</v>
      </c>
      <c r="L190" s="65" t="s">
        <v>295</v>
      </c>
    </row>
    <row r="191" spans="1:12" s="54" customFormat="1" ht="22.5" x14ac:dyDescent="0.2">
      <c r="A191" s="52" t="s">
        <v>130</v>
      </c>
      <c r="B191" s="51" t="s">
        <v>7</v>
      </c>
      <c r="C191" s="98" t="s">
        <v>69</v>
      </c>
      <c r="D191" s="107" t="s">
        <v>289</v>
      </c>
      <c r="E191" s="148" t="s">
        <v>293</v>
      </c>
      <c r="F191" s="155"/>
      <c r="G191" s="108" t="s">
        <v>131</v>
      </c>
      <c r="H191" s="99">
        <v>140000</v>
      </c>
      <c r="I191" s="100"/>
      <c r="J191" s="101">
        <f>MAX(H191-I191,0)</f>
        <v>140000</v>
      </c>
      <c r="K191" s="74" t="str">
        <f t="shared" si="4"/>
        <v>00004129360026050244</v>
      </c>
      <c r="L191" s="53" t="str">
        <f>C191 &amp; D191 &amp;E191 &amp; F191 &amp; G191</f>
        <v>00004129360026050244</v>
      </c>
    </row>
    <row r="192" spans="1:12" ht="14.25" x14ac:dyDescent="0.2">
      <c r="A192" s="62" t="s">
        <v>296</v>
      </c>
      <c r="B192" s="63" t="s">
        <v>7</v>
      </c>
      <c r="C192" s="94" t="s">
        <v>69</v>
      </c>
      <c r="D192" s="105" t="s">
        <v>298</v>
      </c>
      <c r="E192" s="151" t="s">
        <v>93</v>
      </c>
      <c r="F192" s="154"/>
      <c r="G192" s="106" t="s">
        <v>69</v>
      </c>
      <c r="H192" s="95">
        <v>4178700</v>
      </c>
      <c r="I192" s="96">
        <v>224159.58</v>
      </c>
      <c r="J192" s="97">
        <v>3954540.42</v>
      </c>
      <c r="K192" s="74" t="str">
        <f t="shared" si="4"/>
        <v>00005000000000000000</v>
      </c>
      <c r="L192" s="65" t="s">
        <v>297</v>
      </c>
    </row>
    <row r="193" spans="1:12" ht="14.25" x14ac:dyDescent="0.2">
      <c r="A193" s="62" t="s">
        <v>299</v>
      </c>
      <c r="B193" s="63" t="s">
        <v>7</v>
      </c>
      <c r="C193" s="94" t="s">
        <v>69</v>
      </c>
      <c r="D193" s="105" t="s">
        <v>301</v>
      </c>
      <c r="E193" s="151" t="s">
        <v>93</v>
      </c>
      <c r="F193" s="154"/>
      <c r="G193" s="106" t="s">
        <v>69</v>
      </c>
      <c r="H193" s="95">
        <v>1332700</v>
      </c>
      <c r="I193" s="96"/>
      <c r="J193" s="97">
        <v>1332700</v>
      </c>
      <c r="K193" s="74" t="str">
        <f t="shared" si="4"/>
        <v>00005020000000000000</v>
      </c>
      <c r="L193" s="65" t="s">
        <v>300</v>
      </c>
    </row>
    <row r="194" spans="1:12" ht="22.5" x14ac:dyDescent="0.2">
      <c r="A194" s="62" t="s">
        <v>166</v>
      </c>
      <c r="B194" s="63" t="s">
        <v>7</v>
      </c>
      <c r="C194" s="94" t="s">
        <v>69</v>
      </c>
      <c r="D194" s="105" t="s">
        <v>301</v>
      </c>
      <c r="E194" s="151" t="s">
        <v>168</v>
      </c>
      <c r="F194" s="154"/>
      <c r="G194" s="106" t="s">
        <v>69</v>
      </c>
      <c r="H194" s="95">
        <v>1332700</v>
      </c>
      <c r="I194" s="96"/>
      <c r="J194" s="97">
        <v>1332700</v>
      </c>
      <c r="K194" s="74" t="str">
        <f t="shared" si="4"/>
        <v>00005029300000000000</v>
      </c>
      <c r="L194" s="65" t="s">
        <v>302</v>
      </c>
    </row>
    <row r="195" spans="1:12" ht="14.25" x14ac:dyDescent="0.2">
      <c r="A195" s="62" t="s">
        <v>303</v>
      </c>
      <c r="B195" s="63" t="s">
        <v>7</v>
      </c>
      <c r="C195" s="94" t="s">
        <v>69</v>
      </c>
      <c r="D195" s="105" t="s">
        <v>301</v>
      </c>
      <c r="E195" s="151" t="s">
        <v>305</v>
      </c>
      <c r="F195" s="154"/>
      <c r="G195" s="106" t="s">
        <v>69</v>
      </c>
      <c r="H195" s="95">
        <v>1332700</v>
      </c>
      <c r="I195" s="96"/>
      <c r="J195" s="97">
        <v>1332700</v>
      </c>
      <c r="K195" s="74" t="str">
        <f t="shared" si="4"/>
        <v>00005029370026060000</v>
      </c>
      <c r="L195" s="65" t="s">
        <v>304</v>
      </c>
    </row>
    <row r="196" spans="1:12" ht="22.5" x14ac:dyDescent="0.2">
      <c r="A196" s="62" t="s">
        <v>125</v>
      </c>
      <c r="B196" s="63" t="s">
        <v>7</v>
      </c>
      <c r="C196" s="94" t="s">
        <v>69</v>
      </c>
      <c r="D196" s="105" t="s">
        <v>301</v>
      </c>
      <c r="E196" s="151" t="s">
        <v>305</v>
      </c>
      <c r="F196" s="154"/>
      <c r="G196" s="106" t="s">
        <v>7</v>
      </c>
      <c r="H196" s="95">
        <v>1332700</v>
      </c>
      <c r="I196" s="96"/>
      <c r="J196" s="97">
        <v>1332700</v>
      </c>
      <c r="K196" s="74" t="str">
        <f t="shared" si="4"/>
        <v>00005029370026060200</v>
      </c>
      <c r="L196" s="65" t="s">
        <v>306</v>
      </c>
    </row>
    <row r="197" spans="1:12" ht="22.5" x14ac:dyDescent="0.2">
      <c r="A197" s="62" t="s">
        <v>127</v>
      </c>
      <c r="B197" s="63" t="s">
        <v>7</v>
      </c>
      <c r="C197" s="94" t="s">
        <v>69</v>
      </c>
      <c r="D197" s="105" t="s">
        <v>301</v>
      </c>
      <c r="E197" s="151" t="s">
        <v>305</v>
      </c>
      <c r="F197" s="154"/>
      <c r="G197" s="106" t="s">
        <v>129</v>
      </c>
      <c r="H197" s="95">
        <v>1332700</v>
      </c>
      <c r="I197" s="96"/>
      <c r="J197" s="97">
        <v>1332700</v>
      </c>
      <c r="K197" s="74" t="str">
        <f t="shared" si="4"/>
        <v>00005029370026060240</v>
      </c>
      <c r="L197" s="65" t="s">
        <v>307</v>
      </c>
    </row>
    <row r="198" spans="1:12" s="54" customFormat="1" ht="22.5" x14ac:dyDescent="0.2">
      <c r="A198" s="52" t="s">
        <v>130</v>
      </c>
      <c r="B198" s="51" t="s">
        <v>7</v>
      </c>
      <c r="C198" s="98" t="s">
        <v>69</v>
      </c>
      <c r="D198" s="107" t="s">
        <v>301</v>
      </c>
      <c r="E198" s="148" t="s">
        <v>305</v>
      </c>
      <c r="F198" s="155"/>
      <c r="G198" s="108" t="s">
        <v>131</v>
      </c>
      <c r="H198" s="99">
        <v>1332700</v>
      </c>
      <c r="I198" s="100"/>
      <c r="J198" s="101">
        <f>MAX(H198-I198,0)</f>
        <v>1332700</v>
      </c>
      <c r="K198" s="74" t="str">
        <f t="shared" si="4"/>
        <v>00005029370026060244</v>
      </c>
      <c r="L198" s="53" t="str">
        <f>C198 &amp; D198 &amp;E198 &amp; F198 &amp; G198</f>
        <v>00005029370026060244</v>
      </c>
    </row>
    <row r="199" spans="1:12" ht="14.25" x14ac:dyDescent="0.2">
      <c r="A199" s="62" t="s">
        <v>308</v>
      </c>
      <c r="B199" s="63" t="s">
        <v>7</v>
      </c>
      <c r="C199" s="94" t="s">
        <v>69</v>
      </c>
      <c r="D199" s="105" t="s">
        <v>310</v>
      </c>
      <c r="E199" s="151" t="s">
        <v>93</v>
      </c>
      <c r="F199" s="154"/>
      <c r="G199" s="106" t="s">
        <v>69</v>
      </c>
      <c r="H199" s="95">
        <v>2846000</v>
      </c>
      <c r="I199" s="96">
        <v>224159.58</v>
      </c>
      <c r="J199" s="97">
        <v>2621840.42</v>
      </c>
      <c r="K199" s="74" t="str">
        <f t="shared" si="4"/>
        <v>00005030000000000000</v>
      </c>
      <c r="L199" s="65" t="s">
        <v>309</v>
      </c>
    </row>
    <row r="200" spans="1:12" ht="33.75" x14ac:dyDescent="0.2">
      <c r="A200" s="62" t="s">
        <v>311</v>
      </c>
      <c r="B200" s="63" t="s">
        <v>7</v>
      </c>
      <c r="C200" s="94" t="s">
        <v>69</v>
      </c>
      <c r="D200" s="105" t="s">
        <v>310</v>
      </c>
      <c r="E200" s="151" t="s">
        <v>313</v>
      </c>
      <c r="F200" s="154"/>
      <c r="G200" s="106" t="s">
        <v>69</v>
      </c>
      <c r="H200" s="95">
        <v>2846000</v>
      </c>
      <c r="I200" s="96">
        <v>224159.58</v>
      </c>
      <c r="J200" s="97">
        <v>2621840.42</v>
      </c>
      <c r="K200" s="74" t="str">
        <f t="shared" si="4"/>
        <v>00005030400000000000</v>
      </c>
      <c r="L200" s="65" t="s">
        <v>312</v>
      </c>
    </row>
    <row r="201" spans="1:12" ht="22.5" x14ac:dyDescent="0.2">
      <c r="A201" s="62" t="s">
        <v>314</v>
      </c>
      <c r="B201" s="63" t="s">
        <v>7</v>
      </c>
      <c r="C201" s="94" t="s">
        <v>69</v>
      </c>
      <c r="D201" s="105" t="s">
        <v>310</v>
      </c>
      <c r="E201" s="151" t="s">
        <v>316</v>
      </c>
      <c r="F201" s="154"/>
      <c r="G201" s="106" t="s">
        <v>69</v>
      </c>
      <c r="H201" s="95">
        <v>2846000</v>
      </c>
      <c r="I201" s="96">
        <v>224159.58</v>
      </c>
      <c r="J201" s="97">
        <v>2621840.42</v>
      </c>
      <c r="K201" s="74" t="str">
        <f t="shared" si="4"/>
        <v>00005030400100000000</v>
      </c>
      <c r="L201" s="65" t="s">
        <v>315</v>
      </c>
    </row>
    <row r="202" spans="1:12" ht="14.25" x14ac:dyDescent="0.2">
      <c r="A202" s="62" t="s">
        <v>317</v>
      </c>
      <c r="B202" s="63" t="s">
        <v>7</v>
      </c>
      <c r="C202" s="94" t="s">
        <v>69</v>
      </c>
      <c r="D202" s="105" t="s">
        <v>310</v>
      </c>
      <c r="E202" s="151" t="s">
        <v>319</v>
      </c>
      <c r="F202" s="154"/>
      <c r="G202" s="106" t="s">
        <v>69</v>
      </c>
      <c r="H202" s="95">
        <v>2113300</v>
      </c>
      <c r="I202" s="96">
        <v>203159.58</v>
      </c>
      <c r="J202" s="97">
        <v>1910140.42</v>
      </c>
      <c r="K202" s="74" t="str">
        <f t="shared" si="4"/>
        <v>00005030400123090000</v>
      </c>
      <c r="L202" s="65" t="s">
        <v>318</v>
      </c>
    </row>
    <row r="203" spans="1:12" ht="22.5" x14ac:dyDescent="0.2">
      <c r="A203" s="62" t="s">
        <v>125</v>
      </c>
      <c r="B203" s="63" t="s">
        <v>7</v>
      </c>
      <c r="C203" s="94" t="s">
        <v>69</v>
      </c>
      <c r="D203" s="105" t="s">
        <v>310</v>
      </c>
      <c r="E203" s="151" t="s">
        <v>319</v>
      </c>
      <c r="F203" s="154"/>
      <c r="G203" s="106" t="s">
        <v>7</v>
      </c>
      <c r="H203" s="95">
        <v>2113300</v>
      </c>
      <c r="I203" s="96">
        <v>203159.58</v>
      </c>
      <c r="J203" s="97">
        <v>1910140.42</v>
      </c>
      <c r="K203" s="74" t="str">
        <f t="shared" ref="K203:K234" si="5">C203 &amp; D203 &amp;E203 &amp; F203 &amp; G203</f>
        <v>00005030400123090200</v>
      </c>
      <c r="L203" s="65" t="s">
        <v>320</v>
      </c>
    </row>
    <row r="204" spans="1:12" ht="22.5" x14ac:dyDescent="0.2">
      <c r="A204" s="62" t="s">
        <v>127</v>
      </c>
      <c r="B204" s="63" t="s">
        <v>7</v>
      </c>
      <c r="C204" s="94" t="s">
        <v>69</v>
      </c>
      <c r="D204" s="105" t="s">
        <v>310</v>
      </c>
      <c r="E204" s="151" t="s">
        <v>319</v>
      </c>
      <c r="F204" s="154"/>
      <c r="G204" s="106" t="s">
        <v>129</v>
      </c>
      <c r="H204" s="95">
        <v>2113300</v>
      </c>
      <c r="I204" s="96">
        <v>203159.58</v>
      </c>
      <c r="J204" s="97">
        <v>1910140.42</v>
      </c>
      <c r="K204" s="74" t="str">
        <f t="shared" si="5"/>
        <v>00005030400123090240</v>
      </c>
      <c r="L204" s="65" t="s">
        <v>321</v>
      </c>
    </row>
    <row r="205" spans="1:12" s="54" customFormat="1" ht="22.5" x14ac:dyDescent="0.2">
      <c r="A205" s="52" t="s">
        <v>130</v>
      </c>
      <c r="B205" s="51" t="s">
        <v>7</v>
      </c>
      <c r="C205" s="98" t="s">
        <v>69</v>
      </c>
      <c r="D205" s="107" t="s">
        <v>310</v>
      </c>
      <c r="E205" s="148" t="s">
        <v>319</v>
      </c>
      <c r="F205" s="155"/>
      <c r="G205" s="108" t="s">
        <v>131</v>
      </c>
      <c r="H205" s="99">
        <v>2113300</v>
      </c>
      <c r="I205" s="100">
        <v>203159.58</v>
      </c>
      <c r="J205" s="101">
        <f>MAX(H205-I205,0)</f>
        <v>1910140.42</v>
      </c>
      <c r="K205" s="74" t="str">
        <f t="shared" si="5"/>
        <v>00005030400123090244</v>
      </c>
      <c r="L205" s="53" t="str">
        <f>C205 &amp; D205 &amp;E205 &amp; F205 &amp; G205</f>
        <v>00005030400123090244</v>
      </c>
    </row>
    <row r="206" spans="1:12" ht="22.5" x14ac:dyDescent="0.2">
      <c r="A206" s="62" t="s">
        <v>322</v>
      </c>
      <c r="B206" s="63" t="s">
        <v>7</v>
      </c>
      <c r="C206" s="94" t="s">
        <v>69</v>
      </c>
      <c r="D206" s="105" t="s">
        <v>310</v>
      </c>
      <c r="E206" s="151" t="s">
        <v>324</v>
      </c>
      <c r="F206" s="154"/>
      <c r="G206" s="106" t="s">
        <v>69</v>
      </c>
      <c r="H206" s="95">
        <v>556100</v>
      </c>
      <c r="I206" s="96">
        <v>21000</v>
      </c>
      <c r="J206" s="97">
        <v>535100</v>
      </c>
      <c r="K206" s="74" t="str">
        <f t="shared" si="5"/>
        <v>00005030400123100000</v>
      </c>
      <c r="L206" s="65" t="s">
        <v>323</v>
      </c>
    </row>
    <row r="207" spans="1:12" ht="22.5" x14ac:dyDescent="0.2">
      <c r="A207" s="62" t="s">
        <v>125</v>
      </c>
      <c r="B207" s="63" t="s">
        <v>7</v>
      </c>
      <c r="C207" s="94" t="s">
        <v>69</v>
      </c>
      <c r="D207" s="105" t="s">
        <v>310</v>
      </c>
      <c r="E207" s="151" t="s">
        <v>324</v>
      </c>
      <c r="F207" s="154"/>
      <c r="G207" s="106" t="s">
        <v>7</v>
      </c>
      <c r="H207" s="95">
        <v>556100</v>
      </c>
      <c r="I207" s="96">
        <v>21000</v>
      </c>
      <c r="J207" s="97">
        <v>535100</v>
      </c>
      <c r="K207" s="74" t="str">
        <f t="shared" si="5"/>
        <v>00005030400123100200</v>
      </c>
      <c r="L207" s="65" t="s">
        <v>325</v>
      </c>
    </row>
    <row r="208" spans="1:12" ht="22.5" x14ac:dyDescent="0.2">
      <c r="A208" s="62" t="s">
        <v>127</v>
      </c>
      <c r="B208" s="63" t="s">
        <v>7</v>
      </c>
      <c r="C208" s="94" t="s">
        <v>69</v>
      </c>
      <c r="D208" s="105" t="s">
        <v>310</v>
      </c>
      <c r="E208" s="151" t="s">
        <v>324</v>
      </c>
      <c r="F208" s="154"/>
      <c r="G208" s="106" t="s">
        <v>129</v>
      </c>
      <c r="H208" s="95">
        <v>556100</v>
      </c>
      <c r="I208" s="96">
        <v>21000</v>
      </c>
      <c r="J208" s="97">
        <v>535100</v>
      </c>
      <c r="K208" s="74" t="str">
        <f t="shared" si="5"/>
        <v>00005030400123100240</v>
      </c>
      <c r="L208" s="65" t="s">
        <v>326</v>
      </c>
    </row>
    <row r="209" spans="1:12" s="54" customFormat="1" ht="22.5" x14ac:dyDescent="0.2">
      <c r="A209" s="52" t="s">
        <v>130</v>
      </c>
      <c r="B209" s="51" t="s">
        <v>7</v>
      </c>
      <c r="C209" s="98" t="s">
        <v>69</v>
      </c>
      <c r="D209" s="107" t="s">
        <v>310</v>
      </c>
      <c r="E209" s="148" t="s">
        <v>324</v>
      </c>
      <c r="F209" s="155"/>
      <c r="G209" s="108" t="s">
        <v>131</v>
      </c>
      <c r="H209" s="99">
        <v>556100</v>
      </c>
      <c r="I209" s="100">
        <v>21000</v>
      </c>
      <c r="J209" s="101">
        <f>MAX(H209-I209,0)</f>
        <v>535100</v>
      </c>
      <c r="K209" s="74" t="str">
        <f t="shared" si="5"/>
        <v>00005030400123100244</v>
      </c>
      <c r="L209" s="53" t="str">
        <f>C209 &amp; D209 &amp;E209 &amp; F209 &amp; G209</f>
        <v>00005030400123100244</v>
      </c>
    </row>
    <row r="210" spans="1:12" ht="14.25" x14ac:dyDescent="0.2">
      <c r="A210" s="62" t="s">
        <v>327</v>
      </c>
      <c r="B210" s="63" t="s">
        <v>7</v>
      </c>
      <c r="C210" s="94" t="s">
        <v>69</v>
      </c>
      <c r="D210" s="105" t="s">
        <v>310</v>
      </c>
      <c r="E210" s="151" t="s">
        <v>329</v>
      </c>
      <c r="F210" s="154"/>
      <c r="G210" s="106" t="s">
        <v>69</v>
      </c>
      <c r="H210" s="95">
        <v>61100</v>
      </c>
      <c r="I210" s="96"/>
      <c r="J210" s="97">
        <v>61100</v>
      </c>
      <c r="K210" s="74" t="str">
        <f t="shared" si="5"/>
        <v>00005030400123140000</v>
      </c>
      <c r="L210" s="65" t="s">
        <v>328</v>
      </c>
    </row>
    <row r="211" spans="1:12" ht="22.5" x14ac:dyDescent="0.2">
      <c r="A211" s="62" t="s">
        <v>125</v>
      </c>
      <c r="B211" s="63" t="s">
        <v>7</v>
      </c>
      <c r="C211" s="94" t="s">
        <v>69</v>
      </c>
      <c r="D211" s="105" t="s">
        <v>310</v>
      </c>
      <c r="E211" s="151" t="s">
        <v>329</v>
      </c>
      <c r="F211" s="154"/>
      <c r="G211" s="106" t="s">
        <v>7</v>
      </c>
      <c r="H211" s="95">
        <v>61100</v>
      </c>
      <c r="I211" s="96"/>
      <c r="J211" s="97">
        <v>61100</v>
      </c>
      <c r="K211" s="74" t="str">
        <f t="shared" si="5"/>
        <v>00005030400123140200</v>
      </c>
      <c r="L211" s="65" t="s">
        <v>330</v>
      </c>
    </row>
    <row r="212" spans="1:12" ht="22.5" x14ac:dyDescent="0.2">
      <c r="A212" s="62" t="s">
        <v>127</v>
      </c>
      <c r="B212" s="63" t="s">
        <v>7</v>
      </c>
      <c r="C212" s="94" t="s">
        <v>69</v>
      </c>
      <c r="D212" s="105" t="s">
        <v>310</v>
      </c>
      <c r="E212" s="151" t="s">
        <v>329</v>
      </c>
      <c r="F212" s="154"/>
      <c r="G212" s="106" t="s">
        <v>129</v>
      </c>
      <c r="H212" s="95">
        <v>61100</v>
      </c>
      <c r="I212" s="96"/>
      <c r="J212" s="97">
        <v>61100</v>
      </c>
      <c r="K212" s="74" t="str">
        <f t="shared" si="5"/>
        <v>00005030400123140240</v>
      </c>
      <c r="L212" s="65" t="s">
        <v>331</v>
      </c>
    </row>
    <row r="213" spans="1:12" s="54" customFormat="1" ht="22.5" x14ac:dyDescent="0.2">
      <c r="A213" s="52" t="s">
        <v>130</v>
      </c>
      <c r="B213" s="51" t="s">
        <v>7</v>
      </c>
      <c r="C213" s="98" t="s">
        <v>69</v>
      </c>
      <c r="D213" s="107" t="s">
        <v>310</v>
      </c>
      <c r="E213" s="148" t="s">
        <v>329</v>
      </c>
      <c r="F213" s="155"/>
      <c r="G213" s="108" t="s">
        <v>131</v>
      </c>
      <c r="H213" s="99">
        <v>61100</v>
      </c>
      <c r="I213" s="100"/>
      <c r="J213" s="101">
        <f>MAX(H213-I213,0)</f>
        <v>61100</v>
      </c>
      <c r="K213" s="74" t="str">
        <f t="shared" si="5"/>
        <v>00005030400123140244</v>
      </c>
      <c r="L213" s="53" t="str">
        <f>C213 &amp; D213 &amp;E213 &amp; F213 &amp; G213</f>
        <v>00005030400123140244</v>
      </c>
    </row>
    <row r="214" spans="1:12" ht="22.5" x14ac:dyDescent="0.2">
      <c r="A214" s="62" t="s">
        <v>332</v>
      </c>
      <c r="B214" s="63" t="s">
        <v>7</v>
      </c>
      <c r="C214" s="94" t="s">
        <v>69</v>
      </c>
      <c r="D214" s="105" t="s">
        <v>310</v>
      </c>
      <c r="E214" s="151" t="s">
        <v>334</v>
      </c>
      <c r="F214" s="154"/>
      <c r="G214" s="106" t="s">
        <v>69</v>
      </c>
      <c r="H214" s="95">
        <v>115500</v>
      </c>
      <c r="I214" s="96"/>
      <c r="J214" s="97">
        <v>115500</v>
      </c>
      <c r="K214" s="74" t="str">
        <f t="shared" si="5"/>
        <v>00005030400123150000</v>
      </c>
      <c r="L214" s="65" t="s">
        <v>333</v>
      </c>
    </row>
    <row r="215" spans="1:12" ht="22.5" x14ac:dyDescent="0.2">
      <c r="A215" s="62" t="s">
        <v>125</v>
      </c>
      <c r="B215" s="63" t="s">
        <v>7</v>
      </c>
      <c r="C215" s="94" t="s">
        <v>69</v>
      </c>
      <c r="D215" s="105" t="s">
        <v>310</v>
      </c>
      <c r="E215" s="151" t="s">
        <v>334</v>
      </c>
      <c r="F215" s="154"/>
      <c r="G215" s="106" t="s">
        <v>7</v>
      </c>
      <c r="H215" s="95">
        <v>115500</v>
      </c>
      <c r="I215" s="96"/>
      <c r="J215" s="97">
        <v>115500</v>
      </c>
      <c r="K215" s="74" t="str">
        <f t="shared" si="5"/>
        <v>00005030400123150200</v>
      </c>
      <c r="L215" s="65" t="s">
        <v>335</v>
      </c>
    </row>
    <row r="216" spans="1:12" ht="22.5" x14ac:dyDescent="0.2">
      <c r="A216" s="62" t="s">
        <v>127</v>
      </c>
      <c r="B216" s="63" t="s">
        <v>7</v>
      </c>
      <c r="C216" s="94" t="s">
        <v>69</v>
      </c>
      <c r="D216" s="105" t="s">
        <v>310</v>
      </c>
      <c r="E216" s="151" t="s">
        <v>334</v>
      </c>
      <c r="F216" s="154"/>
      <c r="G216" s="106" t="s">
        <v>129</v>
      </c>
      <c r="H216" s="95">
        <v>115500</v>
      </c>
      <c r="I216" s="96"/>
      <c r="J216" s="97">
        <v>115500</v>
      </c>
      <c r="K216" s="74" t="str">
        <f t="shared" si="5"/>
        <v>00005030400123150240</v>
      </c>
      <c r="L216" s="65" t="s">
        <v>336</v>
      </c>
    </row>
    <row r="217" spans="1:12" s="54" customFormat="1" ht="22.5" x14ac:dyDescent="0.2">
      <c r="A217" s="52" t="s">
        <v>130</v>
      </c>
      <c r="B217" s="51" t="s">
        <v>7</v>
      </c>
      <c r="C217" s="98" t="s">
        <v>69</v>
      </c>
      <c r="D217" s="107" t="s">
        <v>310</v>
      </c>
      <c r="E217" s="148" t="s">
        <v>334</v>
      </c>
      <c r="F217" s="155"/>
      <c r="G217" s="108" t="s">
        <v>131</v>
      </c>
      <c r="H217" s="99">
        <v>115500</v>
      </c>
      <c r="I217" s="100"/>
      <c r="J217" s="101">
        <f>MAX(H217-I217,0)</f>
        <v>115500</v>
      </c>
      <c r="K217" s="74" t="str">
        <f t="shared" si="5"/>
        <v>00005030400123150244</v>
      </c>
      <c r="L217" s="53" t="str">
        <f>C217 &amp; D217 &amp;E217 &amp; F217 &amp; G217</f>
        <v>00005030400123150244</v>
      </c>
    </row>
    <row r="218" spans="1:12" ht="14.25" x14ac:dyDescent="0.2">
      <c r="A218" s="62" t="s">
        <v>337</v>
      </c>
      <c r="B218" s="63" t="s">
        <v>7</v>
      </c>
      <c r="C218" s="94" t="s">
        <v>69</v>
      </c>
      <c r="D218" s="105" t="s">
        <v>339</v>
      </c>
      <c r="E218" s="151" t="s">
        <v>93</v>
      </c>
      <c r="F218" s="154"/>
      <c r="G218" s="106" t="s">
        <v>69</v>
      </c>
      <c r="H218" s="95">
        <v>40000</v>
      </c>
      <c r="I218" s="96">
        <v>12300</v>
      </c>
      <c r="J218" s="97">
        <v>27700</v>
      </c>
      <c r="K218" s="74" t="str">
        <f t="shared" si="5"/>
        <v>00007000000000000000</v>
      </c>
      <c r="L218" s="65" t="s">
        <v>338</v>
      </c>
    </row>
    <row r="219" spans="1:12" ht="14.25" x14ac:dyDescent="0.2">
      <c r="A219" s="62" t="s">
        <v>340</v>
      </c>
      <c r="B219" s="63" t="s">
        <v>7</v>
      </c>
      <c r="C219" s="94" t="s">
        <v>69</v>
      </c>
      <c r="D219" s="105" t="s">
        <v>342</v>
      </c>
      <c r="E219" s="151" t="s">
        <v>93</v>
      </c>
      <c r="F219" s="154"/>
      <c r="G219" s="106" t="s">
        <v>69</v>
      </c>
      <c r="H219" s="95">
        <v>40000</v>
      </c>
      <c r="I219" s="96">
        <v>12300</v>
      </c>
      <c r="J219" s="97">
        <v>27700</v>
      </c>
      <c r="K219" s="74" t="str">
        <f t="shared" si="5"/>
        <v>00007070000000000000</v>
      </c>
      <c r="L219" s="65" t="s">
        <v>341</v>
      </c>
    </row>
    <row r="220" spans="1:12" ht="33.75" x14ac:dyDescent="0.2">
      <c r="A220" s="62" t="s">
        <v>189</v>
      </c>
      <c r="B220" s="63" t="s">
        <v>7</v>
      </c>
      <c r="C220" s="94" t="s">
        <v>69</v>
      </c>
      <c r="D220" s="105" t="s">
        <v>342</v>
      </c>
      <c r="E220" s="151" t="s">
        <v>191</v>
      </c>
      <c r="F220" s="154"/>
      <c r="G220" s="106" t="s">
        <v>69</v>
      </c>
      <c r="H220" s="95">
        <v>40000</v>
      </c>
      <c r="I220" s="96">
        <v>12300</v>
      </c>
      <c r="J220" s="97">
        <v>27700</v>
      </c>
      <c r="K220" s="74" t="str">
        <f t="shared" si="5"/>
        <v>00007070300000000000</v>
      </c>
      <c r="L220" s="65" t="s">
        <v>343</v>
      </c>
    </row>
    <row r="221" spans="1:12" ht="56.25" x14ac:dyDescent="0.2">
      <c r="A221" s="62" t="s">
        <v>192</v>
      </c>
      <c r="B221" s="63" t="s">
        <v>7</v>
      </c>
      <c r="C221" s="94" t="s">
        <v>69</v>
      </c>
      <c r="D221" s="105" t="s">
        <v>342</v>
      </c>
      <c r="E221" s="151" t="s">
        <v>194</v>
      </c>
      <c r="F221" s="154"/>
      <c r="G221" s="106" t="s">
        <v>69</v>
      </c>
      <c r="H221" s="95">
        <v>40000</v>
      </c>
      <c r="I221" s="96">
        <v>12300</v>
      </c>
      <c r="J221" s="97">
        <v>27700</v>
      </c>
      <c r="K221" s="74" t="str">
        <f t="shared" si="5"/>
        <v>00007070330000000000</v>
      </c>
      <c r="L221" s="65" t="s">
        <v>344</v>
      </c>
    </row>
    <row r="222" spans="1:12" ht="33.75" x14ac:dyDescent="0.2">
      <c r="A222" s="62" t="s">
        <v>195</v>
      </c>
      <c r="B222" s="63" t="s">
        <v>7</v>
      </c>
      <c r="C222" s="94" t="s">
        <v>69</v>
      </c>
      <c r="D222" s="105" t="s">
        <v>342</v>
      </c>
      <c r="E222" s="151" t="s">
        <v>197</v>
      </c>
      <c r="F222" s="154"/>
      <c r="G222" s="106" t="s">
        <v>69</v>
      </c>
      <c r="H222" s="95">
        <v>40000</v>
      </c>
      <c r="I222" s="96">
        <v>12300</v>
      </c>
      <c r="J222" s="97">
        <v>27700</v>
      </c>
      <c r="K222" s="74" t="str">
        <f t="shared" si="5"/>
        <v>00007070330200000000</v>
      </c>
      <c r="L222" s="65" t="s">
        <v>345</v>
      </c>
    </row>
    <row r="223" spans="1:12" ht="45" x14ac:dyDescent="0.2">
      <c r="A223" s="62" t="s">
        <v>346</v>
      </c>
      <c r="B223" s="63" t="s">
        <v>7</v>
      </c>
      <c r="C223" s="94" t="s">
        <v>69</v>
      </c>
      <c r="D223" s="105" t="s">
        <v>342</v>
      </c>
      <c r="E223" s="151" t="s">
        <v>348</v>
      </c>
      <c r="F223" s="154"/>
      <c r="G223" s="106" t="s">
        <v>69</v>
      </c>
      <c r="H223" s="95">
        <v>40000</v>
      </c>
      <c r="I223" s="96">
        <v>12300</v>
      </c>
      <c r="J223" s="97">
        <v>27700</v>
      </c>
      <c r="K223" s="74" t="str">
        <f t="shared" si="5"/>
        <v>00007070330262040000</v>
      </c>
      <c r="L223" s="65" t="s">
        <v>347</v>
      </c>
    </row>
    <row r="224" spans="1:12" ht="14.25" x14ac:dyDescent="0.2">
      <c r="A224" s="62" t="s">
        <v>201</v>
      </c>
      <c r="B224" s="63" t="s">
        <v>7</v>
      </c>
      <c r="C224" s="94" t="s">
        <v>69</v>
      </c>
      <c r="D224" s="105" t="s">
        <v>342</v>
      </c>
      <c r="E224" s="151" t="s">
        <v>348</v>
      </c>
      <c r="F224" s="154"/>
      <c r="G224" s="106" t="s">
        <v>8</v>
      </c>
      <c r="H224" s="95">
        <v>40000</v>
      </c>
      <c r="I224" s="96">
        <v>12300</v>
      </c>
      <c r="J224" s="97">
        <v>27700</v>
      </c>
      <c r="K224" s="74" t="str">
        <f t="shared" si="5"/>
        <v>00007070330262040500</v>
      </c>
      <c r="L224" s="65" t="s">
        <v>349</v>
      </c>
    </row>
    <row r="225" spans="1:12" s="54" customFormat="1" ht="14.25" x14ac:dyDescent="0.2">
      <c r="A225" s="52" t="s">
        <v>203</v>
      </c>
      <c r="B225" s="51" t="s">
        <v>7</v>
      </c>
      <c r="C225" s="98" t="s">
        <v>69</v>
      </c>
      <c r="D225" s="107" t="s">
        <v>342</v>
      </c>
      <c r="E225" s="148" t="s">
        <v>348</v>
      </c>
      <c r="F225" s="155"/>
      <c r="G225" s="108" t="s">
        <v>204</v>
      </c>
      <c r="H225" s="99">
        <v>40000</v>
      </c>
      <c r="I225" s="100">
        <v>12300</v>
      </c>
      <c r="J225" s="101">
        <f>MAX(H225-I225,0)</f>
        <v>27700</v>
      </c>
      <c r="K225" s="74" t="str">
        <f t="shared" si="5"/>
        <v>00007070330262040540</v>
      </c>
      <c r="L225" s="53" t="str">
        <f>C225 &amp; D225 &amp;E225 &amp; F225 &amp; G225</f>
        <v>00007070330262040540</v>
      </c>
    </row>
    <row r="226" spans="1:12" ht="14.25" x14ac:dyDescent="0.2">
      <c r="A226" s="62" t="s">
        <v>350</v>
      </c>
      <c r="B226" s="63" t="s">
        <v>7</v>
      </c>
      <c r="C226" s="94" t="s">
        <v>69</v>
      </c>
      <c r="D226" s="105" t="s">
        <v>352</v>
      </c>
      <c r="E226" s="151" t="s">
        <v>93</v>
      </c>
      <c r="F226" s="154"/>
      <c r="G226" s="106" t="s">
        <v>69</v>
      </c>
      <c r="H226" s="95">
        <v>10600</v>
      </c>
      <c r="I226" s="96"/>
      <c r="J226" s="97">
        <v>10600</v>
      </c>
      <c r="K226" s="74" t="str">
        <f t="shared" si="5"/>
        <v>00008000000000000000</v>
      </c>
      <c r="L226" s="65" t="s">
        <v>351</v>
      </c>
    </row>
    <row r="227" spans="1:12" ht="14.25" x14ac:dyDescent="0.2">
      <c r="A227" s="62" t="s">
        <v>353</v>
      </c>
      <c r="B227" s="63" t="s">
        <v>7</v>
      </c>
      <c r="C227" s="94" t="s">
        <v>69</v>
      </c>
      <c r="D227" s="105" t="s">
        <v>355</v>
      </c>
      <c r="E227" s="151" t="s">
        <v>93</v>
      </c>
      <c r="F227" s="154"/>
      <c r="G227" s="106" t="s">
        <v>69</v>
      </c>
      <c r="H227" s="95">
        <v>10600</v>
      </c>
      <c r="I227" s="96"/>
      <c r="J227" s="97">
        <v>10600</v>
      </c>
      <c r="K227" s="74" t="str">
        <f t="shared" si="5"/>
        <v>00008010000000000000</v>
      </c>
      <c r="L227" s="65" t="s">
        <v>354</v>
      </c>
    </row>
    <row r="228" spans="1:12" ht="22.5" x14ac:dyDescent="0.2">
      <c r="A228" s="62" t="s">
        <v>166</v>
      </c>
      <c r="B228" s="63" t="s">
        <v>7</v>
      </c>
      <c r="C228" s="94" t="s">
        <v>69</v>
      </c>
      <c r="D228" s="105" t="s">
        <v>355</v>
      </c>
      <c r="E228" s="151" t="s">
        <v>168</v>
      </c>
      <c r="F228" s="154"/>
      <c r="G228" s="106" t="s">
        <v>69</v>
      </c>
      <c r="H228" s="95">
        <v>10600</v>
      </c>
      <c r="I228" s="96"/>
      <c r="J228" s="97">
        <v>10600</v>
      </c>
      <c r="K228" s="74" t="str">
        <f t="shared" si="5"/>
        <v>00008019300000000000</v>
      </c>
      <c r="L228" s="65" t="s">
        <v>356</v>
      </c>
    </row>
    <row r="229" spans="1:12" ht="14.25" x14ac:dyDescent="0.2">
      <c r="A229" s="62" t="s">
        <v>357</v>
      </c>
      <c r="B229" s="63" t="s">
        <v>7</v>
      </c>
      <c r="C229" s="94" t="s">
        <v>69</v>
      </c>
      <c r="D229" s="105" t="s">
        <v>355</v>
      </c>
      <c r="E229" s="151" t="s">
        <v>359</v>
      </c>
      <c r="F229" s="154"/>
      <c r="G229" s="106" t="s">
        <v>69</v>
      </c>
      <c r="H229" s="95">
        <v>10600</v>
      </c>
      <c r="I229" s="96"/>
      <c r="J229" s="97">
        <v>10600</v>
      </c>
      <c r="K229" s="74" t="str">
        <f t="shared" si="5"/>
        <v>00008019330026020000</v>
      </c>
      <c r="L229" s="65" t="s">
        <v>358</v>
      </c>
    </row>
    <row r="230" spans="1:12" ht="22.5" x14ac:dyDescent="0.2">
      <c r="A230" s="62" t="s">
        <v>125</v>
      </c>
      <c r="B230" s="63" t="s">
        <v>7</v>
      </c>
      <c r="C230" s="94" t="s">
        <v>69</v>
      </c>
      <c r="D230" s="105" t="s">
        <v>355</v>
      </c>
      <c r="E230" s="151" t="s">
        <v>359</v>
      </c>
      <c r="F230" s="154"/>
      <c r="G230" s="106" t="s">
        <v>7</v>
      </c>
      <c r="H230" s="95">
        <v>10600</v>
      </c>
      <c r="I230" s="96"/>
      <c r="J230" s="97">
        <v>10600</v>
      </c>
      <c r="K230" s="74" t="str">
        <f t="shared" si="5"/>
        <v>00008019330026020200</v>
      </c>
      <c r="L230" s="65" t="s">
        <v>360</v>
      </c>
    </row>
    <row r="231" spans="1:12" ht="22.5" x14ac:dyDescent="0.2">
      <c r="A231" s="62" t="s">
        <v>127</v>
      </c>
      <c r="B231" s="63" t="s">
        <v>7</v>
      </c>
      <c r="C231" s="94" t="s">
        <v>69</v>
      </c>
      <c r="D231" s="105" t="s">
        <v>355</v>
      </c>
      <c r="E231" s="151" t="s">
        <v>359</v>
      </c>
      <c r="F231" s="154"/>
      <c r="G231" s="106" t="s">
        <v>129</v>
      </c>
      <c r="H231" s="95">
        <v>10600</v>
      </c>
      <c r="I231" s="96"/>
      <c r="J231" s="97">
        <v>10600</v>
      </c>
      <c r="K231" s="74" t="str">
        <f t="shared" si="5"/>
        <v>00008019330026020240</v>
      </c>
      <c r="L231" s="65" t="s">
        <v>361</v>
      </c>
    </row>
    <row r="232" spans="1:12" s="54" customFormat="1" ht="22.5" x14ac:dyDescent="0.2">
      <c r="A232" s="52" t="s">
        <v>130</v>
      </c>
      <c r="B232" s="51" t="s">
        <v>7</v>
      </c>
      <c r="C232" s="98" t="s">
        <v>69</v>
      </c>
      <c r="D232" s="107" t="s">
        <v>355</v>
      </c>
      <c r="E232" s="148" t="s">
        <v>359</v>
      </c>
      <c r="F232" s="155"/>
      <c r="G232" s="108" t="s">
        <v>131</v>
      </c>
      <c r="H232" s="99">
        <v>10600</v>
      </c>
      <c r="I232" s="100"/>
      <c r="J232" s="101">
        <f>MAX(H232-I232,0)</f>
        <v>10600</v>
      </c>
      <c r="K232" s="74" t="str">
        <f t="shared" si="5"/>
        <v>00008019330026020244</v>
      </c>
      <c r="L232" s="53" t="str">
        <f>C232 &amp; D232 &amp;E232 &amp; F232 &amp; G232</f>
        <v>00008019330026020244</v>
      </c>
    </row>
    <row r="233" spans="1:12" ht="14.25" x14ac:dyDescent="0.2">
      <c r="A233" s="62" t="s">
        <v>362</v>
      </c>
      <c r="B233" s="63" t="s">
        <v>7</v>
      </c>
      <c r="C233" s="94" t="s">
        <v>69</v>
      </c>
      <c r="D233" s="105" t="s">
        <v>364</v>
      </c>
      <c r="E233" s="151" t="s">
        <v>93</v>
      </c>
      <c r="F233" s="154"/>
      <c r="G233" s="106" t="s">
        <v>69</v>
      </c>
      <c r="H233" s="95">
        <v>377700</v>
      </c>
      <c r="I233" s="96"/>
      <c r="J233" s="97">
        <v>377700</v>
      </c>
      <c r="K233" s="74" t="str">
        <f t="shared" si="5"/>
        <v>00010000000000000000</v>
      </c>
      <c r="L233" s="65" t="s">
        <v>363</v>
      </c>
    </row>
    <row r="234" spans="1:12" ht="14.25" x14ac:dyDescent="0.2">
      <c r="A234" s="62" t="s">
        <v>365</v>
      </c>
      <c r="B234" s="63" t="s">
        <v>7</v>
      </c>
      <c r="C234" s="94" t="s">
        <v>69</v>
      </c>
      <c r="D234" s="105" t="s">
        <v>367</v>
      </c>
      <c r="E234" s="151" t="s">
        <v>93</v>
      </c>
      <c r="F234" s="154"/>
      <c r="G234" s="106" t="s">
        <v>69</v>
      </c>
      <c r="H234" s="95">
        <v>377700</v>
      </c>
      <c r="I234" s="96"/>
      <c r="J234" s="97">
        <v>377700</v>
      </c>
      <c r="K234" s="74" t="str">
        <f t="shared" si="5"/>
        <v>00010010000000000000</v>
      </c>
      <c r="L234" s="65" t="s">
        <v>366</v>
      </c>
    </row>
    <row r="235" spans="1:12" ht="22.5" x14ac:dyDescent="0.2">
      <c r="A235" s="62" t="s">
        <v>166</v>
      </c>
      <c r="B235" s="63" t="s">
        <v>7</v>
      </c>
      <c r="C235" s="94" t="s">
        <v>69</v>
      </c>
      <c r="D235" s="105" t="s">
        <v>367</v>
      </c>
      <c r="E235" s="151" t="s">
        <v>168</v>
      </c>
      <c r="F235" s="154"/>
      <c r="G235" s="106" t="s">
        <v>69</v>
      </c>
      <c r="H235" s="95">
        <v>377700</v>
      </c>
      <c r="I235" s="96"/>
      <c r="J235" s="97">
        <v>377700</v>
      </c>
      <c r="K235" s="74" t="str">
        <f t="shared" ref="K235:K247" si="6">C235 &amp; D235 &amp;E235 &amp; F235 &amp; G235</f>
        <v>00010019300000000000</v>
      </c>
      <c r="L235" s="65" t="s">
        <v>368</v>
      </c>
    </row>
    <row r="236" spans="1:12" ht="33.75" x14ac:dyDescent="0.2">
      <c r="A236" s="62" t="s">
        <v>369</v>
      </c>
      <c r="B236" s="63" t="s">
        <v>7</v>
      </c>
      <c r="C236" s="94" t="s">
        <v>69</v>
      </c>
      <c r="D236" s="105" t="s">
        <v>367</v>
      </c>
      <c r="E236" s="151" t="s">
        <v>371</v>
      </c>
      <c r="F236" s="154"/>
      <c r="G236" s="106" t="s">
        <v>69</v>
      </c>
      <c r="H236" s="95">
        <v>377700</v>
      </c>
      <c r="I236" s="96"/>
      <c r="J236" s="97">
        <v>377700</v>
      </c>
      <c r="K236" s="74" t="str">
        <f t="shared" si="6"/>
        <v>00010019340026030000</v>
      </c>
      <c r="L236" s="65" t="s">
        <v>370</v>
      </c>
    </row>
    <row r="237" spans="1:12" ht="14.25" x14ac:dyDescent="0.2">
      <c r="A237" s="62" t="s">
        <v>372</v>
      </c>
      <c r="B237" s="63" t="s">
        <v>7</v>
      </c>
      <c r="C237" s="94" t="s">
        <v>69</v>
      </c>
      <c r="D237" s="105" t="s">
        <v>367</v>
      </c>
      <c r="E237" s="151" t="s">
        <v>371</v>
      </c>
      <c r="F237" s="154"/>
      <c r="G237" s="106" t="s">
        <v>374</v>
      </c>
      <c r="H237" s="95">
        <v>377700</v>
      </c>
      <c r="I237" s="96"/>
      <c r="J237" s="97">
        <v>377700</v>
      </c>
      <c r="K237" s="74" t="str">
        <f t="shared" si="6"/>
        <v>00010019340026030300</v>
      </c>
      <c r="L237" s="65" t="s">
        <v>373</v>
      </c>
    </row>
    <row r="238" spans="1:12" ht="14.25" x14ac:dyDescent="0.2">
      <c r="A238" s="62" t="s">
        <v>375</v>
      </c>
      <c r="B238" s="63" t="s">
        <v>7</v>
      </c>
      <c r="C238" s="94" t="s">
        <v>69</v>
      </c>
      <c r="D238" s="105" t="s">
        <v>367</v>
      </c>
      <c r="E238" s="151" t="s">
        <v>371</v>
      </c>
      <c r="F238" s="154"/>
      <c r="G238" s="106" t="s">
        <v>377</v>
      </c>
      <c r="H238" s="95">
        <v>377700</v>
      </c>
      <c r="I238" s="96"/>
      <c r="J238" s="97">
        <v>377700</v>
      </c>
      <c r="K238" s="74" t="str">
        <f t="shared" si="6"/>
        <v>00010019340026030310</v>
      </c>
      <c r="L238" s="65" t="s">
        <v>376</v>
      </c>
    </row>
    <row r="239" spans="1:12" s="54" customFormat="1" ht="14.25" x14ac:dyDescent="0.2">
      <c r="A239" s="52" t="s">
        <v>378</v>
      </c>
      <c r="B239" s="51" t="s">
        <v>7</v>
      </c>
      <c r="C239" s="98" t="s">
        <v>69</v>
      </c>
      <c r="D239" s="107" t="s">
        <v>367</v>
      </c>
      <c r="E239" s="148" t="s">
        <v>371</v>
      </c>
      <c r="F239" s="155"/>
      <c r="G239" s="108" t="s">
        <v>379</v>
      </c>
      <c r="H239" s="99">
        <v>377700</v>
      </c>
      <c r="I239" s="100"/>
      <c r="J239" s="101">
        <f>MAX(H239-I239,0)</f>
        <v>377700</v>
      </c>
      <c r="K239" s="74" t="str">
        <f t="shared" si="6"/>
        <v>00010019340026030312</v>
      </c>
      <c r="L239" s="53" t="str">
        <f>C239 &amp; D239 &amp;E239 &amp; F239 &amp; G239</f>
        <v>00010019340026030312</v>
      </c>
    </row>
    <row r="240" spans="1:12" ht="14.25" x14ac:dyDescent="0.2">
      <c r="A240" s="62" t="s">
        <v>380</v>
      </c>
      <c r="B240" s="63" t="s">
        <v>7</v>
      </c>
      <c r="C240" s="94" t="s">
        <v>69</v>
      </c>
      <c r="D240" s="105" t="s">
        <v>382</v>
      </c>
      <c r="E240" s="151" t="s">
        <v>93</v>
      </c>
      <c r="F240" s="154"/>
      <c r="G240" s="106" t="s">
        <v>69</v>
      </c>
      <c r="H240" s="95">
        <v>74200</v>
      </c>
      <c r="I240" s="96">
        <v>14700</v>
      </c>
      <c r="J240" s="97">
        <v>59500</v>
      </c>
      <c r="K240" s="74" t="str">
        <f t="shared" si="6"/>
        <v>00011000000000000000</v>
      </c>
      <c r="L240" s="65" t="s">
        <v>381</v>
      </c>
    </row>
    <row r="241" spans="1:12" ht="14.25" x14ac:dyDescent="0.2">
      <c r="A241" s="62" t="s">
        <v>383</v>
      </c>
      <c r="B241" s="63" t="s">
        <v>7</v>
      </c>
      <c r="C241" s="94" t="s">
        <v>69</v>
      </c>
      <c r="D241" s="105" t="s">
        <v>385</v>
      </c>
      <c r="E241" s="151" t="s">
        <v>93</v>
      </c>
      <c r="F241" s="154"/>
      <c r="G241" s="106" t="s">
        <v>69</v>
      </c>
      <c r="H241" s="95">
        <v>74200</v>
      </c>
      <c r="I241" s="96">
        <v>14700</v>
      </c>
      <c r="J241" s="97">
        <v>59500</v>
      </c>
      <c r="K241" s="74" t="str">
        <f t="shared" si="6"/>
        <v>00011010000000000000</v>
      </c>
      <c r="L241" s="65" t="s">
        <v>384</v>
      </c>
    </row>
    <row r="242" spans="1:12" ht="33.75" x14ac:dyDescent="0.2">
      <c r="A242" s="62" t="s">
        <v>189</v>
      </c>
      <c r="B242" s="63" t="s">
        <v>7</v>
      </c>
      <c r="C242" s="94" t="s">
        <v>69</v>
      </c>
      <c r="D242" s="105" t="s">
        <v>385</v>
      </c>
      <c r="E242" s="151" t="s">
        <v>191</v>
      </c>
      <c r="F242" s="154"/>
      <c r="G242" s="106" t="s">
        <v>69</v>
      </c>
      <c r="H242" s="95">
        <v>74200</v>
      </c>
      <c r="I242" s="96">
        <v>14700</v>
      </c>
      <c r="J242" s="97">
        <v>59500</v>
      </c>
      <c r="K242" s="74" t="str">
        <f t="shared" si="6"/>
        <v>00011010300000000000</v>
      </c>
      <c r="L242" s="65" t="s">
        <v>386</v>
      </c>
    </row>
    <row r="243" spans="1:12" ht="56.25" x14ac:dyDescent="0.2">
      <c r="A243" s="62" t="s">
        <v>192</v>
      </c>
      <c r="B243" s="63" t="s">
        <v>7</v>
      </c>
      <c r="C243" s="94" t="s">
        <v>69</v>
      </c>
      <c r="D243" s="105" t="s">
        <v>385</v>
      </c>
      <c r="E243" s="151" t="s">
        <v>194</v>
      </c>
      <c r="F243" s="154"/>
      <c r="G243" s="106" t="s">
        <v>69</v>
      </c>
      <c r="H243" s="95">
        <v>74200</v>
      </c>
      <c r="I243" s="96">
        <v>14700</v>
      </c>
      <c r="J243" s="97">
        <v>59500</v>
      </c>
      <c r="K243" s="74" t="str">
        <f t="shared" si="6"/>
        <v>00011010330000000000</v>
      </c>
      <c r="L243" s="65" t="s">
        <v>387</v>
      </c>
    </row>
    <row r="244" spans="1:12" ht="33.75" x14ac:dyDescent="0.2">
      <c r="A244" s="62" t="s">
        <v>195</v>
      </c>
      <c r="B244" s="63" t="s">
        <v>7</v>
      </c>
      <c r="C244" s="94" t="s">
        <v>69</v>
      </c>
      <c r="D244" s="105" t="s">
        <v>385</v>
      </c>
      <c r="E244" s="151" t="s">
        <v>197</v>
      </c>
      <c r="F244" s="154"/>
      <c r="G244" s="106" t="s">
        <v>69</v>
      </c>
      <c r="H244" s="95">
        <v>74200</v>
      </c>
      <c r="I244" s="96">
        <v>14700</v>
      </c>
      <c r="J244" s="97">
        <v>59500</v>
      </c>
      <c r="K244" s="74" t="str">
        <f t="shared" si="6"/>
        <v>00011010330200000000</v>
      </c>
      <c r="L244" s="65" t="s">
        <v>388</v>
      </c>
    </row>
    <row r="245" spans="1:12" ht="45" x14ac:dyDescent="0.2">
      <c r="A245" s="62" t="s">
        <v>346</v>
      </c>
      <c r="B245" s="63" t="s">
        <v>7</v>
      </c>
      <c r="C245" s="94" t="s">
        <v>69</v>
      </c>
      <c r="D245" s="105" t="s">
        <v>385</v>
      </c>
      <c r="E245" s="151" t="s">
        <v>348</v>
      </c>
      <c r="F245" s="154"/>
      <c r="G245" s="106" t="s">
        <v>69</v>
      </c>
      <c r="H245" s="95">
        <v>74200</v>
      </c>
      <c r="I245" s="96">
        <v>14700</v>
      </c>
      <c r="J245" s="97">
        <v>59500</v>
      </c>
      <c r="K245" s="74" t="str">
        <f t="shared" si="6"/>
        <v>00011010330262040000</v>
      </c>
      <c r="L245" s="65" t="s">
        <v>389</v>
      </c>
    </row>
    <row r="246" spans="1:12" ht="14.25" x14ac:dyDescent="0.2">
      <c r="A246" s="62" t="s">
        <v>201</v>
      </c>
      <c r="B246" s="63" t="s">
        <v>7</v>
      </c>
      <c r="C246" s="94" t="s">
        <v>69</v>
      </c>
      <c r="D246" s="105" t="s">
        <v>385</v>
      </c>
      <c r="E246" s="151" t="s">
        <v>348</v>
      </c>
      <c r="F246" s="154"/>
      <c r="G246" s="106" t="s">
        <v>8</v>
      </c>
      <c r="H246" s="95">
        <v>74200</v>
      </c>
      <c r="I246" s="96">
        <v>14700</v>
      </c>
      <c r="J246" s="97">
        <v>59500</v>
      </c>
      <c r="K246" s="74" t="str">
        <f t="shared" si="6"/>
        <v>00011010330262040500</v>
      </c>
      <c r="L246" s="65" t="s">
        <v>390</v>
      </c>
    </row>
    <row r="247" spans="1:12" s="54" customFormat="1" ht="14.25" x14ac:dyDescent="0.2">
      <c r="A247" s="52" t="s">
        <v>203</v>
      </c>
      <c r="B247" s="51" t="s">
        <v>7</v>
      </c>
      <c r="C247" s="98" t="s">
        <v>69</v>
      </c>
      <c r="D247" s="107" t="s">
        <v>385</v>
      </c>
      <c r="E247" s="148" t="s">
        <v>348</v>
      </c>
      <c r="F247" s="155"/>
      <c r="G247" s="108" t="s">
        <v>204</v>
      </c>
      <c r="H247" s="99">
        <v>74200</v>
      </c>
      <c r="I247" s="100">
        <v>14700</v>
      </c>
      <c r="J247" s="101">
        <f>MAX(H247-I247,0)</f>
        <v>59500</v>
      </c>
      <c r="K247" s="74" t="str">
        <f t="shared" si="6"/>
        <v>00011010330262040540</v>
      </c>
      <c r="L247" s="53" t="str">
        <f>C247 &amp; D247 &amp;E247 &amp; F247 &amp; G247</f>
        <v>00011010330262040540</v>
      </c>
    </row>
    <row r="248" spans="1:12" ht="5.25" hidden="1" customHeight="1" thickBot="1" x14ac:dyDescent="0.25">
      <c r="A248" s="17"/>
      <c r="B248" s="29"/>
      <c r="C248" s="109"/>
      <c r="D248" s="109"/>
      <c r="E248" s="109"/>
      <c r="F248" s="109"/>
      <c r="G248" s="109"/>
      <c r="H248" s="110"/>
      <c r="I248" s="111"/>
      <c r="J248" s="112"/>
      <c r="K248" s="72"/>
    </row>
    <row r="249" spans="1:12" ht="15" thickBot="1" x14ac:dyDescent="0.25">
      <c r="A249" s="25"/>
      <c r="B249" s="25"/>
      <c r="C249" s="113"/>
      <c r="D249" s="113"/>
      <c r="E249" s="113"/>
      <c r="F249" s="113"/>
      <c r="G249" s="113"/>
      <c r="H249" s="114"/>
      <c r="I249" s="114"/>
      <c r="J249" s="114"/>
      <c r="K249" s="39"/>
    </row>
    <row r="250" spans="1:12" ht="28.5" customHeight="1" thickBot="1" x14ac:dyDescent="0.25">
      <c r="A250" s="37" t="s">
        <v>18</v>
      </c>
      <c r="B250" s="38">
        <v>450</v>
      </c>
      <c r="C250" s="209" t="s">
        <v>17</v>
      </c>
      <c r="D250" s="210"/>
      <c r="E250" s="210"/>
      <c r="F250" s="210"/>
      <c r="G250" s="211"/>
      <c r="H250" s="115">
        <f>0-H258</f>
        <v>0</v>
      </c>
      <c r="I250" s="115">
        <f>I15-I73</f>
        <v>53971.71</v>
      </c>
      <c r="J250" s="116" t="s">
        <v>17</v>
      </c>
    </row>
    <row r="251" spans="1:12" x14ac:dyDescent="0.2">
      <c r="A251" s="25"/>
      <c r="B251" s="28"/>
      <c r="C251" s="21"/>
      <c r="D251" s="21"/>
      <c r="E251" s="21"/>
      <c r="F251" s="21"/>
      <c r="G251" s="21"/>
      <c r="H251" s="21"/>
      <c r="I251" s="21"/>
      <c r="J251" s="21"/>
    </row>
    <row r="252" spans="1:12" ht="15" x14ac:dyDescent="0.25">
      <c r="A252" s="175" t="s">
        <v>31</v>
      </c>
      <c r="B252" s="175"/>
      <c r="C252" s="175"/>
      <c r="D252" s="175"/>
      <c r="E252" s="175"/>
      <c r="F252" s="175"/>
      <c r="G252" s="175"/>
      <c r="H252" s="175"/>
      <c r="I252" s="175"/>
      <c r="J252" s="175"/>
      <c r="K252" s="69"/>
    </row>
    <row r="253" spans="1:12" x14ac:dyDescent="0.2">
      <c r="A253" s="8"/>
      <c r="B253" s="24"/>
      <c r="C253" s="9"/>
      <c r="D253" s="9"/>
      <c r="E253" s="9"/>
      <c r="F253" s="9"/>
      <c r="G253" s="9"/>
      <c r="H253" s="10"/>
      <c r="I253" s="10"/>
      <c r="J253" s="36" t="s">
        <v>27</v>
      </c>
      <c r="K253" s="36"/>
    </row>
    <row r="254" spans="1:12" ht="17.100000000000001" customHeight="1" x14ac:dyDescent="0.2">
      <c r="A254" s="176" t="s">
        <v>38</v>
      </c>
      <c r="B254" s="176" t="s">
        <v>39</v>
      </c>
      <c r="C254" s="188" t="s">
        <v>44</v>
      </c>
      <c r="D254" s="189"/>
      <c r="E254" s="189"/>
      <c r="F254" s="189"/>
      <c r="G254" s="190"/>
      <c r="H254" s="176" t="s">
        <v>41</v>
      </c>
      <c r="I254" s="176" t="s">
        <v>23</v>
      </c>
      <c r="J254" s="176" t="s">
        <v>42</v>
      </c>
      <c r="K254" s="70"/>
    </row>
    <row r="255" spans="1:12" ht="17.100000000000001" customHeight="1" x14ac:dyDescent="0.2">
      <c r="A255" s="177"/>
      <c r="B255" s="177"/>
      <c r="C255" s="191"/>
      <c r="D255" s="192"/>
      <c r="E255" s="192"/>
      <c r="F255" s="192"/>
      <c r="G255" s="193"/>
      <c r="H255" s="177"/>
      <c r="I255" s="177"/>
      <c r="J255" s="177"/>
      <c r="K255" s="70"/>
    </row>
    <row r="256" spans="1:12" ht="17.100000000000001" customHeight="1" x14ac:dyDescent="0.2">
      <c r="A256" s="178"/>
      <c r="B256" s="178"/>
      <c r="C256" s="194"/>
      <c r="D256" s="195"/>
      <c r="E256" s="195"/>
      <c r="F256" s="195"/>
      <c r="G256" s="196"/>
      <c r="H256" s="178"/>
      <c r="I256" s="178"/>
      <c r="J256" s="178"/>
      <c r="K256" s="70"/>
    </row>
    <row r="257" spans="1:12" ht="13.5" thickBot="1" x14ac:dyDescent="0.25">
      <c r="A257" s="44">
        <v>1</v>
      </c>
      <c r="B257" s="12">
        <v>2</v>
      </c>
      <c r="C257" s="197">
        <v>3</v>
      </c>
      <c r="D257" s="198"/>
      <c r="E257" s="198"/>
      <c r="F257" s="198"/>
      <c r="G257" s="199"/>
      <c r="H257" s="13" t="s">
        <v>2</v>
      </c>
      <c r="I257" s="13" t="s">
        <v>25</v>
      </c>
      <c r="J257" s="13" t="s">
        <v>26</v>
      </c>
      <c r="K257" s="71"/>
    </row>
    <row r="258" spans="1:12" ht="12.75" customHeight="1" x14ac:dyDescent="0.2">
      <c r="A258" s="48" t="s">
        <v>32</v>
      </c>
      <c r="B258" s="34" t="s">
        <v>8</v>
      </c>
      <c r="C258" s="179" t="s">
        <v>17</v>
      </c>
      <c r="D258" s="180"/>
      <c r="E258" s="180"/>
      <c r="F258" s="180"/>
      <c r="G258" s="181"/>
      <c r="H258" s="117">
        <f>H260+H265+H270</f>
        <v>0</v>
      </c>
      <c r="I258" s="117">
        <f>I260+I265+I270</f>
        <v>-53971.71</v>
      </c>
      <c r="J258" s="118">
        <f>J260+J265+J270</f>
        <v>0</v>
      </c>
    </row>
    <row r="259" spans="1:12" ht="12.75" customHeight="1" x14ac:dyDescent="0.2">
      <c r="A259" s="49" t="s">
        <v>11</v>
      </c>
      <c r="B259" s="35"/>
      <c r="C259" s="203"/>
      <c r="D259" s="204"/>
      <c r="E259" s="204"/>
      <c r="F259" s="204"/>
      <c r="G259" s="205"/>
      <c r="H259" s="119"/>
      <c r="I259" s="120"/>
      <c r="J259" s="121"/>
    </row>
    <row r="260" spans="1:12" ht="12.75" customHeight="1" x14ac:dyDescent="0.2">
      <c r="A260" s="48" t="s">
        <v>33</v>
      </c>
      <c r="B260" s="40" t="s">
        <v>12</v>
      </c>
      <c r="C260" s="206" t="s">
        <v>17</v>
      </c>
      <c r="D260" s="207"/>
      <c r="E260" s="207"/>
      <c r="F260" s="207"/>
      <c r="G260" s="208"/>
      <c r="H260" s="89">
        <v>0</v>
      </c>
      <c r="I260" s="89">
        <v>0</v>
      </c>
      <c r="J260" s="122">
        <v>0</v>
      </c>
    </row>
    <row r="261" spans="1:12" ht="12.75" customHeight="1" x14ac:dyDescent="0.2">
      <c r="A261" s="49" t="s">
        <v>10</v>
      </c>
      <c r="B261" s="41"/>
      <c r="C261" s="157"/>
      <c r="D261" s="158"/>
      <c r="E261" s="158"/>
      <c r="F261" s="158"/>
      <c r="G261" s="159"/>
      <c r="H261" s="123"/>
      <c r="I261" s="124"/>
      <c r="J261" s="125"/>
    </row>
    <row r="262" spans="1:12" ht="14.25" hidden="1" x14ac:dyDescent="0.2">
      <c r="A262" s="80"/>
      <c r="B262" s="81" t="s">
        <v>12</v>
      </c>
      <c r="C262" s="126"/>
      <c r="D262" s="172"/>
      <c r="E262" s="173"/>
      <c r="F262" s="173"/>
      <c r="G262" s="174"/>
      <c r="H262" s="127"/>
      <c r="I262" s="128"/>
      <c r="J262" s="129"/>
      <c r="K262" s="82" t="str">
        <f>C262 &amp; D262 &amp; G262</f>
        <v/>
      </c>
      <c r="L262" s="83"/>
    </row>
    <row r="263" spans="1:12" s="54" customFormat="1" ht="14.25" x14ac:dyDescent="0.2">
      <c r="A263" s="84"/>
      <c r="B263" s="85" t="s">
        <v>12</v>
      </c>
      <c r="C263" s="130"/>
      <c r="D263" s="165"/>
      <c r="E263" s="165"/>
      <c r="F263" s="165"/>
      <c r="G263" s="166"/>
      <c r="H263" s="131"/>
      <c r="I263" s="132"/>
      <c r="J263" s="133">
        <f>MAX(H263-I263,0)</f>
        <v>0</v>
      </c>
      <c r="K263" s="86" t="str">
        <f>C263 &amp; D263 &amp; G263</f>
        <v/>
      </c>
      <c r="L263" s="87" t="str">
        <f>C263 &amp; D263 &amp; G263</f>
        <v/>
      </c>
    </row>
    <row r="264" spans="1:12" ht="12.75" hidden="1" customHeight="1" x14ac:dyDescent="0.2">
      <c r="A264" s="50"/>
      <c r="B264" s="16"/>
      <c r="C264" s="134"/>
      <c r="D264" s="134"/>
      <c r="E264" s="134"/>
      <c r="F264" s="134"/>
      <c r="G264" s="134"/>
      <c r="H264" s="135"/>
      <c r="I264" s="136"/>
      <c r="J264" s="137"/>
      <c r="K264" s="73"/>
    </row>
    <row r="265" spans="1:12" ht="12.75" customHeight="1" x14ac:dyDescent="0.2">
      <c r="A265" s="48" t="s">
        <v>34</v>
      </c>
      <c r="B265" s="41" t="s">
        <v>13</v>
      </c>
      <c r="C265" s="157" t="s">
        <v>17</v>
      </c>
      <c r="D265" s="158"/>
      <c r="E265" s="158"/>
      <c r="F265" s="158"/>
      <c r="G265" s="159"/>
      <c r="H265" s="89">
        <v>0</v>
      </c>
      <c r="I265" s="89">
        <v>0</v>
      </c>
      <c r="J265" s="138">
        <v>0</v>
      </c>
    </row>
    <row r="266" spans="1:12" ht="12.75" customHeight="1" x14ac:dyDescent="0.2">
      <c r="A266" s="49" t="s">
        <v>10</v>
      </c>
      <c r="B266" s="41"/>
      <c r="C266" s="157"/>
      <c r="D266" s="158"/>
      <c r="E266" s="158"/>
      <c r="F266" s="158"/>
      <c r="G266" s="159"/>
      <c r="H266" s="123"/>
      <c r="I266" s="124"/>
      <c r="J266" s="125"/>
    </row>
    <row r="267" spans="1:12" ht="12.75" hidden="1" customHeight="1" x14ac:dyDescent="0.2">
      <c r="A267" s="80"/>
      <c r="B267" s="81" t="s">
        <v>13</v>
      </c>
      <c r="C267" s="126"/>
      <c r="D267" s="172"/>
      <c r="E267" s="173"/>
      <c r="F267" s="173"/>
      <c r="G267" s="174"/>
      <c r="H267" s="127"/>
      <c r="I267" s="128"/>
      <c r="J267" s="129"/>
      <c r="K267" s="82" t="str">
        <f>C267 &amp; D267 &amp; G267</f>
        <v/>
      </c>
      <c r="L267" s="83"/>
    </row>
    <row r="268" spans="1:12" s="54" customFormat="1" ht="14.25" x14ac:dyDescent="0.2">
      <c r="A268" s="84"/>
      <c r="B268" s="85" t="s">
        <v>13</v>
      </c>
      <c r="C268" s="130"/>
      <c r="D268" s="165"/>
      <c r="E268" s="165"/>
      <c r="F268" s="165"/>
      <c r="G268" s="166"/>
      <c r="H268" s="131"/>
      <c r="I268" s="132"/>
      <c r="J268" s="133">
        <f>MAX(H268-I268,0)</f>
        <v>0</v>
      </c>
      <c r="K268" s="86" t="str">
        <f>C268 &amp; D268 &amp; G268</f>
        <v/>
      </c>
      <c r="L268" s="87" t="str">
        <f>C268 &amp; D268 &amp; G268</f>
        <v/>
      </c>
    </row>
    <row r="269" spans="1:12" ht="12.75" hidden="1" customHeight="1" x14ac:dyDescent="0.2">
      <c r="A269" s="50"/>
      <c r="B269" s="15"/>
      <c r="C269" s="134"/>
      <c r="D269" s="134"/>
      <c r="E269" s="134"/>
      <c r="F269" s="134"/>
      <c r="G269" s="134"/>
      <c r="H269" s="135"/>
      <c r="I269" s="136"/>
      <c r="J269" s="137"/>
      <c r="K269" s="73"/>
    </row>
    <row r="270" spans="1:12" ht="12.75" customHeight="1" x14ac:dyDescent="0.2">
      <c r="A270" s="48" t="s">
        <v>16</v>
      </c>
      <c r="B270" s="41" t="s">
        <v>9</v>
      </c>
      <c r="C270" s="162" t="s">
        <v>50</v>
      </c>
      <c r="D270" s="163"/>
      <c r="E270" s="163"/>
      <c r="F270" s="163"/>
      <c r="G270" s="164"/>
      <c r="H270" s="89">
        <v>0</v>
      </c>
      <c r="I270" s="89">
        <v>-53971.71</v>
      </c>
      <c r="J270" s="139">
        <f>IF(AND(H270&lt;&gt;0,H270&lt;&gt;""),MAX(H270-I270,0),0)</f>
        <v>0</v>
      </c>
    </row>
    <row r="271" spans="1:12" ht="22.5" x14ac:dyDescent="0.2">
      <c r="A271" s="48" t="s">
        <v>51</v>
      </c>
      <c r="B271" s="41" t="s">
        <v>9</v>
      </c>
      <c r="C271" s="162" t="s">
        <v>52</v>
      </c>
      <c r="D271" s="163"/>
      <c r="E271" s="163"/>
      <c r="F271" s="163"/>
      <c r="G271" s="164"/>
      <c r="H271" s="89">
        <v>0</v>
      </c>
      <c r="I271" s="89">
        <v>-53971.71</v>
      </c>
      <c r="J271" s="139">
        <f>IF(AND(H271&lt;&gt;0,H271&lt;&gt;""),MAX(H271-I271,0),0)</f>
        <v>0</v>
      </c>
    </row>
    <row r="272" spans="1:12" ht="35.25" customHeight="1" x14ac:dyDescent="0.2">
      <c r="A272" s="48" t="s">
        <v>54</v>
      </c>
      <c r="B272" s="41" t="s">
        <v>9</v>
      </c>
      <c r="C272" s="162" t="s">
        <v>53</v>
      </c>
      <c r="D272" s="163"/>
      <c r="E272" s="163"/>
      <c r="F272" s="163"/>
      <c r="G272" s="164"/>
      <c r="H272" s="89">
        <v>0</v>
      </c>
      <c r="I272" s="89">
        <v>0</v>
      </c>
      <c r="J272" s="139">
        <f>IF(AND(H272&lt;&gt;0,H272&lt;&gt;""),MAX(H272-I272,0),0)</f>
        <v>0</v>
      </c>
    </row>
    <row r="273" spans="1:12" ht="14.25" x14ac:dyDescent="0.2">
      <c r="A273" s="66" t="s">
        <v>81</v>
      </c>
      <c r="B273" s="67" t="s">
        <v>14</v>
      </c>
      <c r="C273" s="140" t="s">
        <v>69</v>
      </c>
      <c r="D273" s="167" t="s">
        <v>80</v>
      </c>
      <c r="E273" s="168"/>
      <c r="F273" s="168"/>
      <c r="G273" s="169"/>
      <c r="H273" s="95">
        <v>-12452500</v>
      </c>
      <c r="I273" s="95">
        <v>-536962.97</v>
      </c>
      <c r="J273" s="141" t="s">
        <v>55</v>
      </c>
      <c r="K273" s="65" t="str">
        <f t="shared" ref="K273:K280" si="7">C273 &amp; D273 &amp; G273</f>
        <v>00001050000000000500</v>
      </c>
      <c r="L273" s="65" t="s">
        <v>82</v>
      </c>
    </row>
    <row r="274" spans="1:12" ht="14.25" x14ac:dyDescent="0.2">
      <c r="A274" s="66" t="s">
        <v>84</v>
      </c>
      <c r="B274" s="67" t="s">
        <v>14</v>
      </c>
      <c r="C274" s="140" t="s">
        <v>69</v>
      </c>
      <c r="D274" s="167" t="s">
        <v>83</v>
      </c>
      <c r="E274" s="168"/>
      <c r="F274" s="168"/>
      <c r="G274" s="169"/>
      <c r="H274" s="95">
        <v>-12452500</v>
      </c>
      <c r="I274" s="95">
        <v>-536962.97</v>
      </c>
      <c r="J274" s="141" t="s">
        <v>55</v>
      </c>
      <c r="K274" s="65" t="str">
        <f t="shared" si="7"/>
        <v>00001050200000000500</v>
      </c>
      <c r="L274" s="65" t="s">
        <v>85</v>
      </c>
    </row>
    <row r="275" spans="1:12" ht="22.5" x14ac:dyDescent="0.2">
      <c r="A275" s="66" t="s">
        <v>87</v>
      </c>
      <c r="B275" s="67" t="s">
        <v>14</v>
      </c>
      <c r="C275" s="140" t="s">
        <v>69</v>
      </c>
      <c r="D275" s="167" t="s">
        <v>86</v>
      </c>
      <c r="E275" s="168"/>
      <c r="F275" s="168"/>
      <c r="G275" s="169"/>
      <c r="H275" s="95">
        <v>-12452500</v>
      </c>
      <c r="I275" s="95">
        <v>-536962.97</v>
      </c>
      <c r="J275" s="141" t="s">
        <v>55</v>
      </c>
      <c r="K275" s="65" t="str">
        <f t="shared" si="7"/>
        <v>00001050201000000510</v>
      </c>
      <c r="L275" s="65" t="s">
        <v>88</v>
      </c>
    </row>
    <row r="276" spans="1:12" ht="22.5" x14ac:dyDescent="0.2">
      <c r="A276" s="60" t="s">
        <v>90</v>
      </c>
      <c r="B276" s="68" t="s">
        <v>14</v>
      </c>
      <c r="C276" s="142" t="s">
        <v>69</v>
      </c>
      <c r="D276" s="170" t="s">
        <v>89</v>
      </c>
      <c r="E276" s="170"/>
      <c r="F276" s="170"/>
      <c r="G276" s="171"/>
      <c r="H276" s="143">
        <v>-12452500</v>
      </c>
      <c r="I276" s="143">
        <v>-536962.97</v>
      </c>
      <c r="J276" s="144" t="s">
        <v>17</v>
      </c>
      <c r="K276" s="65" t="str">
        <f t="shared" si="7"/>
        <v>00001050201100000510</v>
      </c>
      <c r="L276" s="4" t="str">
        <f>C276 &amp; D276 &amp; G276</f>
        <v>00001050201100000510</v>
      </c>
    </row>
    <row r="277" spans="1:12" ht="14.25" x14ac:dyDescent="0.2">
      <c r="A277" s="66" t="s">
        <v>68</v>
      </c>
      <c r="B277" s="67" t="s">
        <v>15</v>
      </c>
      <c r="C277" s="140" t="s">
        <v>69</v>
      </c>
      <c r="D277" s="167" t="s">
        <v>70</v>
      </c>
      <c r="E277" s="168"/>
      <c r="F277" s="168"/>
      <c r="G277" s="169"/>
      <c r="H277" s="95">
        <v>12452500</v>
      </c>
      <c r="I277" s="95">
        <v>482991.26</v>
      </c>
      <c r="J277" s="141" t="s">
        <v>55</v>
      </c>
      <c r="K277" s="65" t="str">
        <f t="shared" si="7"/>
        <v>00001050000000000600</v>
      </c>
      <c r="L277" s="65" t="s">
        <v>71</v>
      </c>
    </row>
    <row r="278" spans="1:12" ht="14.25" x14ac:dyDescent="0.2">
      <c r="A278" s="66" t="s">
        <v>72</v>
      </c>
      <c r="B278" s="67" t="s">
        <v>15</v>
      </c>
      <c r="C278" s="140" t="s">
        <v>69</v>
      </c>
      <c r="D278" s="167" t="s">
        <v>73</v>
      </c>
      <c r="E278" s="168"/>
      <c r="F278" s="168"/>
      <c r="G278" s="169"/>
      <c r="H278" s="95">
        <v>12452500</v>
      </c>
      <c r="I278" s="95">
        <v>482991.26</v>
      </c>
      <c r="J278" s="141" t="s">
        <v>55</v>
      </c>
      <c r="K278" s="65" t="str">
        <f t="shared" si="7"/>
        <v>00001050200000000600</v>
      </c>
      <c r="L278" s="65" t="s">
        <v>74</v>
      </c>
    </row>
    <row r="279" spans="1:12" ht="10.5" customHeight="1" x14ac:dyDescent="0.2">
      <c r="A279" s="66" t="s">
        <v>75</v>
      </c>
      <c r="B279" s="67" t="s">
        <v>15</v>
      </c>
      <c r="C279" s="140" t="s">
        <v>69</v>
      </c>
      <c r="D279" s="167" t="s">
        <v>76</v>
      </c>
      <c r="E279" s="168"/>
      <c r="F279" s="168"/>
      <c r="G279" s="169"/>
      <c r="H279" s="95">
        <v>12452500</v>
      </c>
      <c r="I279" s="95">
        <v>482991.26</v>
      </c>
      <c r="J279" s="141" t="s">
        <v>55</v>
      </c>
      <c r="K279" s="65" t="str">
        <f t="shared" si="7"/>
        <v>00001050201000000610</v>
      </c>
      <c r="L279" s="65" t="s">
        <v>77</v>
      </c>
    </row>
    <row r="280" spans="1:12" ht="22.5" x14ac:dyDescent="0.2">
      <c r="A280" s="61" t="s">
        <v>78</v>
      </c>
      <c r="B280" s="68" t="s">
        <v>15</v>
      </c>
      <c r="C280" s="142" t="s">
        <v>69</v>
      </c>
      <c r="D280" s="170" t="s">
        <v>79</v>
      </c>
      <c r="E280" s="170"/>
      <c r="F280" s="170"/>
      <c r="G280" s="171"/>
      <c r="H280" s="145">
        <v>12452500</v>
      </c>
      <c r="I280" s="145">
        <v>482991.26</v>
      </c>
      <c r="J280" s="146" t="s">
        <v>17</v>
      </c>
      <c r="K280" s="64" t="str">
        <f t="shared" si="7"/>
        <v>00001050201100000610</v>
      </c>
      <c r="L280" s="4" t="str">
        <f>C280 &amp; D280 &amp; G280</f>
        <v>00001050201100000610</v>
      </c>
    </row>
    <row r="281" spans="1:12" x14ac:dyDescent="0.2">
      <c r="A281" s="25"/>
      <c r="B281" s="28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2" x14ac:dyDescent="0.2">
      <c r="A282" s="25"/>
      <c r="B282" s="28"/>
      <c r="C282" s="21"/>
      <c r="D282" s="21"/>
      <c r="E282" s="21"/>
      <c r="F282" s="21"/>
      <c r="G282" s="21"/>
      <c r="H282" s="21"/>
      <c r="I282" s="21"/>
      <c r="J282" s="21"/>
      <c r="K282" s="59"/>
      <c r="L282" s="59"/>
    </row>
    <row r="283" spans="1:12" ht="21.75" customHeight="1" x14ac:dyDescent="0.2">
      <c r="A283" s="23" t="s">
        <v>47</v>
      </c>
      <c r="B283" s="160" t="s">
        <v>515</v>
      </c>
      <c r="C283" s="160"/>
      <c r="D283" s="160"/>
      <c r="E283" s="28"/>
      <c r="F283" s="28"/>
      <c r="G283" s="21"/>
      <c r="H283" s="43"/>
      <c r="I283" s="21"/>
      <c r="J283" s="21"/>
      <c r="K283" s="59"/>
      <c r="L283" s="59"/>
    </row>
    <row r="284" spans="1:12" x14ac:dyDescent="0.2">
      <c r="A284" s="3" t="s">
        <v>45</v>
      </c>
      <c r="B284" s="156" t="s">
        <v>46</v>
      </c>
      <c r="C284" s="156"/>
      <c r="D284" s="156"/>
      <c r="E284" s="28"/>
      <c r="F284" s="28"/>
      <c r="G284" s="21"/>
      <c r="H284" s="21"/>
      <c r="I284" s="147"/>
      <c r="J284" s="88"/>
      <c r="K284" s="59"/>
      <c r="L284" s="59"/>
    </row>
    <row r="285" spans="1:12" x14ac:dyDescent="0.2">
      <c r="A285" s="3"/>
      <c r="B285" s="28"/>
      <c r="C285" s="21"/>
      <c r="D285" s="21"/>
      <c r="E285" s="21"/>
      <c r="F285" s="21"/>
      <c r="G285" s="21"/>
      <c r="H285" s="21"/>
      <c r="I285" s="21"/>
      <c r="J285" s="21"/>
      <c r="K285" s="59"/>
      <c r="L285" s="59"/>
    </row>
    <row r="286" spans="1:12" ht="21.75" customHeight="1" x14ac:dyDescent="0.2">
      <c r="A286" s="3" t="s">
        <v>48</v>
      </c>
      <c r="B286" s="161" t="s">
        <v>516</v>
      </c>
      <c r="C286" s="161"/>
      <c r="D286" s="161"/>
      <c r="E286" s="76"/>
      <c r="F286" s="76"/>
      <c r="G286" s="21"/>
      <c r="H286" s="21"/>
      <c r="I286" s="21"/>
      <c r="J286" s="21"/>
      <c r="K286" s="59"/>
      <c r="L286" s="59"/>
    </row>
    <row r="287" spans="1:12" x14ac:dyDescent="0.2">
      <c r="A287" s="3" t="s">
        <v>45</v>
      </c>
      <c r="B287" s="156" t="s">
        <v>46</v>
      </c>
      <c r="C287" s="156"/>
      <c r="D287" s="156"/>
      <c r="E287" s="28"/>
      <c r="F287" s="28"/>
      <c r="G287" s="21"/>
      <c r="H287" s="21"/>
      <c r="I287" s="21"/>
      <c r="J287" s="21"/>
      <c r="K287" s="59"/>
      <c r="L287" s="59"/>
    </row>
    <row r="288" spans="1:12" x14ac:dyDescent="0.2">
      <c r="A288" s="3"/>
      <c r="B288" s="28"/>
      <c r="C288" s="21"/>
      <c r="D288" s="21"/>
      <c r="E288" s="21"/>
      <c r="F288" s="21"/>
      <c r="G288" s="21"/>
      <c r="H288" s="21"/>
      <c r="I288" s="21"/>
      <c r="J288" s="21"/>
      <c r="K288" s="59"/>
      <c r="L288" s="59"/>
    </row>
    <row r="289" spans="1:12" x14ac:dyDescent="0.2">
      <c r="A289" s="3" t="s">
        <v>517</v>
      </c>
      <c r="B289" s="28"/>
      <c r="C289" s="21"/>
      <c r="D289" s="21"/>
      <c r="E289" s="21"/>
      <c r="F289" s="21"/>
      <c r="G289" s="21"/>
      <c r="H289" s="21"/>
      <c r="I289" s="21"/>
      <c r="J289" s="21"/>
      <c r="K289" s="59"/>
      <c r="L289" s="59"/>
    </row>
    <row r="290" spans="1:12" x14ac:dyDescent="0.2">
      <c r="A290" s="25"/>
      <c r="B290" s="28"/>
      <c r="C290" s="21"/>
      <c r="D290" s="21"/>
      <c r="E290" s="21"/>
      <c r="F290" s="21"/>
      <c r="G290" s="21"/>
      <c r="H290" s="21"/>
      <c r="I290" s="21"/>
      <c r="J290" s="21"/>
      <c r="K290" s="59"/>
      <c r="L290" s="59"/>
    </row>
    <row r="291" spans="1:12" x14ac:dyDescent="0.2">
      <c r="K291" s="59"/>
      <c r="L291" s="59"/>
    </row>
    <row r="292" spans="1:12" x14ac:dyDescent="0.2">
      <c r="K292" s="59"/>
      <c r="L292" s="59"/>
    </row>
    <row r="293" spans="1:12" x14ac:dyDescent="0.2">
      <c r="K293" s="59"/>
      <c r="L293" s="59"/>
    </row>
    <row r="294" spans="1:12" x14ac:dyDescent="0.2">
      <c r="K294" s="59"/>
      <c r="L294" s="59"/>
    </row>
    <row r="295" spans="1:12" x14ac:dyDescent="0.2">
      <c r="K295" s="59"/>
      <c r="L295" s="59"/>
    </row>
    <row r="296" spans="1:12" x14ac:dyDescent="0.2">
      <c r="K296" s="59"/>
      <c r="L296" s="59"/>
    </row>
  </sheetData>
  <mergeCells count="280">
    <mergeCell ref="C73:G73"/>
    <mergeCell ref="C69:G71"/>
    <mergeCell ref="D262:G262"/>
    <mergeCell ref="C257:G257"/>
    <mergeCell ref="C258:G258"/>
    <mergeCell ref="C259:G259"/>
    <mergeCell ref="C260:G260"/>
    <mergeCell ref="C72:G72"/>
    <mergeCell ref="A252:J252"/>
    <mergeCell ref="C74:G74"/>
    <mergeCell ref="H254:H256"/>
    <mergeCell ref="C254:G256"/>
    <mergeCell ref="A254:A256"/>
    <mergeCell ref="H69:H71"/>
    <mergeCell ref="B69:B71"/>
    <mergeCell ref="B254:B256"/>
    <mergeCell ref="J254:J256"/>
    <mergeCell ref="I254:I256"/>
    <mergeCell ref="C250:G250"/>
    <mergeCell ref="E80:F80"/>
    <mergeCell ref="E81:F81"/>
    <mergeCell ref="E82:F82"/>
    <mergeCell ref="E83:F83"/>
    <mergeCell ref="E84:F84"/>
    <mergeCell ref="A67:J67"/>
    <mergeCell ref="J69:J71"/>
    <mergeCell ref="I69:I71"/>
    <mergeCell ref="C14:G14"/>
    <mergeCell ref="C16:G16"/>
    <mergeCell ref="D30:G30"/>
    <mergeCell ref="D31:G31"/>
    <mergeCell ref="D32:G32"/>
    <mergeCell ref="D33:G33"/>
    <mergeCell ref="A69:A71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B287:D287"/>
    <mergeCell ref="C261:G261"/>
    <mergeCell ref="C265:G265"/>
    <mergeCell ref="C266:G266"/>
    <mergeCell ref="B283:D283"/>
    <mergeCell ref="B286:D286"/>
    <mergeCell ref="C270:G270"/>
    <mergeCell ref="C272:G272"/>
    <mergeCell ref="B284:D284"/>
    <mergeCell ref="C271:G271"/>
    <mergeCell ref="D263:G263"/>
    <mergeCell ref="D273:G273"/>
    <mergeCell ref="D277:G277"/>
    <mergeCell ref="D278:G278"/>
    <mergeCell ref="D279:G279"/>
    <mergeCell ref="D280:G280"/>
    <mergeCell ref="D275:G275"/>
    <mergeCell ref="D276:G276"/>
    <mergeCell ref="D274:G274"/>
    <mergeCell ref="D267:G267"/>
    <mergeCell ref="D268:G268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5:F245"/>
    <mergeCell ref="E246:F246"/>
    <mergeCell ref="E247:F24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D53:G53"/>
    <mergeCell ref="D44:G44"/>
    <mergeCell ref="D45:G45"/>
    <mergeCell ref="D46:G46"/>
    <mergeCell ref="D47:G47"/>
    <mergeCell ref="D48:G48"/>
    <mergeCell ref="D64:G64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</mergeCells>
  <phoneticPr fontId="0" type="noConversion"/>
  <pageMargins left="0.55000000000000004" right="0.23622047244094491" top="0.32" bottom="0.3" header="0" footer="0"/>
  <pageSetup paperSize="9" scale="75" orientation="portrait" r:id="rId1"/>
  <headerFooter alignWithMargins="0"/>
  <rowBreaks count="2" manualBreakCount="2">
    <brk id="65" max="16383" man="1"/>
    <brk id="2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RePack by Diakov</cp:lastModifiedBy>
  <cp:lastPrinted>2017-02-06T11:36:14Z</cp:lastPrinted>
  <dcterms:created xsi:type="dcterms:W3CDTF">2009-02-13T09:10:05Z</dcterms:created>
  <dcterms:modified xsi:type="dcterms:W3CDTF">2017-02-06T11:45:22Z</dcterms:modified>
</cp:coreProperties>
</file>